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Eurasia\Journals\Biosis\Vol. 2\No. 2\paperforbiosis\"/>
    </mc:Choice>
  </mc:AlternateContent>
  <xr:revisionPtr revIDLastSave="0" documentId="13_ncr:1_{E4810EDA-3491-44C6-AF37-92B3CB20A96F}" xr6:coauthVersionLast="47" xr6:coauthVersionMax="47" xr10:uidLastSave="{00000000-0000-0000-0000-000000000000}"/>
  <bookViews>
    <workbookView xWindow="-120" yWindow="-120" windowWidth="29040" windowHeight="15840" xr2:uid="{EACC5E4D-3596-48A8-BDDC-E0E4234EB371}"/>
  </bookViews>
  <sheets>
    <sheet name="Table S1" sheetId="5" r:id="rId1"/>
    <sheet name="Table S2" sheetId="4" r:id="rId2"/>
    <sheet name="Figure S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F40" i="4" s="1"/>
  <c r="E39" i="4"/>
  <c r="F39" i="4" s="1"/>
  <c r="E36" i="4"/>
  <c r="F36" i="4" s="1"/>
  <c r="E38" i="4"/>
  <c r="F38" i="4" s="1"/>
  <c r="E37" i="4"/>
  <c r="F37" i="4" s="1"/>
  <c r="E35" i="4"/>
  <c r="F35" i="4" s="1"/>
  <c r="E31" i="4"/>
  <c r="F31" i="4" s="1"/>
  <c r="E33" i="4"/>
  <c r="F33" i="4" s="1"/>
  <c r="E29" i="4"/>
  <c r="F29" i="4" s="1"/>
  <c r="E28" i="4"/>
  <c r="F28" i="4" s="1"/>
  <c r="E30" i="4"/>
  <c r="F30" i="4" s="1"/>
  <c r="E34" i="4"/>
  <c r="F34" i="4" s="1"/>
  <c r="E32" i="4"/>
  <c r="F32" i="4" s="1"/>
  <c r="E25" i="4"/>
  <c r="F25" i="4" s="1"/>
  <c r="E27" i="4"/>
  <c r="F27" i="4" s="1"/>
  <c r="E26" i="4"/>
  <c r="F26" i="4" s="1"/>
  <c r="E24" i="4"/>
  <c r="F24" i="4" s="1"/>
  <c r="E23" i="4"/>
  <c r="F23" i="4" s="1"/>
  <c r="E21" i="4"/>
  <c r="F21" i="4" s="1"/>
  <c r="E20" i="4"/>
  <c r="F20" i="4" s="1"/>
  <c r="E19" i="4"/>
  <c r="F19" i="4" s="1"/>
  <c r="E22" i="4"/>
  <c r="F22" i="4" s="1"/>
  <c r="E18" i="4"/>
  <c r="F18" i="4" s="1"/>
  <c r="E17" i="4"/>
  <c r="F17" i="4" s="1"/>
  <c r="E15" i="4"/>
  <c r="D15" i="4"/>
  <c r="E16" i="4"/>
  <c r="F16" i="4" s="1"/>
  <c r="E11" i="4"/>
  <c r="F11" i="4" s="1"/>
  <c r="E12" i="4"/>
  <c r="F12" i="4" s="1"/>
  <c r="E13" i="4"/>
  <c r="F13" i="4" s="1"/>
  <c r="E14" i="4"/>
  <c r="F14" i="4" s="1"/>
  <c r="E10" i="4"/>
  <c r="F10" i="4" s="1"/>
  <c r="E8" i="4"/>
  <c r="F8" i="4" s="1"/>
  <c r="E9" i="4"/>
  <c r="F9" i="4" s="1"/>
  <c r="E7" i="4"/>
  <c r="F7" i="4" s="1"/>
  <c r="F15" i="4" l="1"/>
</calcChain>
</file>

<file path=xl/sharedStrings.xml><?xml version="1.0" encoding="utf-8"?>
<sst xmlns="http://schemas.openxmlformats.org/spreadsheetml/2006/main" count="483" uniqueCount="257">
  <si>
    <t>Saimiri sciureus</t>
  </si>
  <si>
    <t>Callicebus moloch</t>
  </si>
  <si>
    <t>Macaca mulatta</t>
  </si>
  <si>
    <t>Papio anubis</t>
  </si>
  <si>
    <t>Hylobates lar</t>
  </si>
  <si>
    <t>Indri indri</t>
  </si>
  <si>
    <t>Lemur mongoz</t>
  </si>
  <si>
    <t>Galago demidovii</t>
  </si>
  <si>
    <t>Colobus badius</t>
  </si>
  <si>
    <t>Cebus apella</t>
  </si>
  <si>
    <t>Pan troglodytes</t>
  </si>
  <si>
    <t>Gorilla gorilla</t>
  </si>
  <si>
    <t>Pongo pygmaeus</t>
  </si>
  <si>
    <t>Sahelanthropus tchadensis</t>
  </si>
  <si>
    <t>Ardipithecus ramidus</t>
  </si>
  <si>
    <t>Australopithecus afarensis</t>
  </si>
  <si>
    <t>Homo habilis</t>
  </si>
  <si>
    <t>Body size (kg)</t>
  </si>
  <si>
    <t>Symphalangus syndactylus</t>
  </si>
  <si>
    <t>Australopithecus africanus</t>
  </si>
  <si>
    <t>Paranthropus robustus</t>
  </si>
  <si>
    <t>Paranthropus boisei</t>
  </si>
  <si>
    <t>Homo erectus</t>
  </si>
  <si>
    <t>Homo heidelbergensis</t>
  </si>
  <si>
    <t>Homo neanderthalensis</t>
  </si>
  <si>
    <t>Homo sapiens</t>
  </si>
  <si>
    <t>Relative brain size</t>
  </si>
  <si>
    <t>Colobus guereza</t>
  </si>
  <si>
    <t>Erythrocebus patas</t>
  </si>
  <si>
    <t>Chlorocebus aethiops</t>
  </si>
  <si>
    <t>Species</t>
  </si>
  <si>
    <t>Rodhocetus kasrani</t>
  </si>
  <si>
    <t>A</t>
  </si>
  <si>
    <t>Dalanistes ahmedi</t>
  </si>
  <si>
    <t>Zygorhiza kochii</t>
  </si>
  <si>
    <t>Saghacetus osiris</t>
  </si>
  <si>
    <t>Dorudon atrox</t>
  </si>
  <si>
    <t>Basilosaurus isis</t>
  </si>
  <si>
    <t>Y</t>
  </si>
  <si>
    <t>C</t>
  </si>
  <si>
    <t>D</t>
  </si>
  <si>
    <t>P</t>
  </si>
  <si>
    <t>Schizodelphis sulcatus</t>
  </si>
  <si>
    <t>Prosqualodon davidii</t>
  </si>
  <si>
    <t>M</t>
  </si>
  <si>
    <t>Aulophyseter morricei</t>
  </si>
  <si>
    <t>S</t>
  </si>
  <si>
    <t>Relative metabolic rate (kcal/day kg)</t>
  </si>
  <si>
    <t>Regressed relative brain size</t>
  </si>
  <si>
    <t>Residual encephalization</t>
  </si>
  <si>
    <t>Aotus trivirgatus</t>
  </si>
  <si>
    <t>Semnopithecus entellus</t>
  </si>
  <si>
    <t>Aegyptopithecus zeuxis</t>
  </si>
  <si>
    <t>Proconsul africanus</t>
  </si>
  <si>
    <t>Taxon in Figure 1</t>
  </si>
  <si>
    <t>Cercopithecus cephus</t>
  </si>
  <si>
    <t>Primates</t>
  </si>
  <si>
    <t>Cetacea</t>
  </si>
  <si>
    <t>Mesoplodon mirus</t>
  </si>
  <si>
    <t>Mesoplodon europaeus</t>
  </si>
  <si>
    <t>Mesoplodon densirostris</t>
  </si>
  <si>
    <t>Ziphius cavirostris</t>
  </si>
  <si>
    <t>Kogia breviceps</t>
  </si>
  <si>
    <t>Kogia sima</t>
  </si>
  <si>
    <t>Physeter macrocephalus</t>
  </si>
  <si>
    <t>Delphinapterus leucas</t>
  </si>
  <si>
    <t>Monodon monoceros</t>
  </si>
  <si>
    <t>Lipotes vexillifer</t>
  </si>
  <si>
    <t>Inia geoffrensis</t>
  </si>
  <si>
    <t>Platanista gangetica</t>
  </si>
  <si>
    <t>Pontoporia blainvillei</t>
  </si>
  <si>
    <t>Phocoena phocoena</t>
  </si>
  <si>
    <t>Phocoenoides dalli</t>
  </si>
  <si>
    <t>Tursiops truncatus</t>
  </si>
  <si>
    <t>Lagenorhynchus obliquidens</t>
  </si>
  <si>
    <t>Delphinus delphis</t>
  </si>
  <si>
    <t>Grampus griseus</t>
  </si>
  <si>
    <t>Globicephala melas</t>
  </si>
  <si>
    <t>Stenella longirostris</t>
  </si>
  <si>
    <t>Orcinus orca</t>
  </si>
  <si>
    <t>Sotalia fluviatilis</t>
  </si>
  <si>
    <t>Eschrichtius robustus</t>
  </si>
  <si>
    <t>Balaenoptera physalus</t>
  </si>
  <si>
    <t>Balaenoptera musculus</t>
  </si>
  <si>
    <t>Megaptera novaeangliae</t>
  </si>
  <si>
    <r>
      <t xml:space="preserve">Argyrocetus </t>
    </r>
    <r>
      <rPr>
        <sz val="11"/>
        <color theme="1"/>
        <rFont val="Arial"/>
        <family val="2"/>
      </rPr>
      <t>sp</t>
    </r>
  </si>
  <si>
    <r>
      <t>Tarsius</t>
    </r>
    <r>
      <rPr>
        <sz val="11"/>
        <color theme="1"/>
        <rFont val="Arial"/>
        <family val="2"/>
      </rPr>
      <t xml:space="preserve"> spp</t>
    </r>
  </si>
  <si>
    <t>Hyperoodon ampullatus</t>
  </si>
  <si>
    <t>T</t>
  </si>
  <si>
    <t>H</t>
  </si>
  <si>
    <t>h</t>
  </si>
  <si>
    <t>Aegyptopithecus</t>
  </si>
  <si>
    <t>Proconsul</t>
  </si>
  <si>
    <t>O</t>
  </si>
  <si>
    <t>Sources for Primates</t>
  </si>
  <si>
    <t>Sources for Cetacea</t>
  </si>
  <si>
    <t>Leyva-Hernández et al. 2020. Historical Biology.</t>
  </si>
  <si>
    <t>Supplementary Table S2. Data for Figure 1.</t>
  </si>
  <si>
    <t>Supplementary Table S1. Identity and documentation of the sequences examined.</t>
  </si>
  <si>
    <t>URL</t>
  </si>
  <si>
    <t>Reference</t>
  </si>
  <si>
    <t>hg18 / chr1:195,319,880-195,382,447</t>
  </si>
  <si>
    <t>hg18 / chr8:6,251,521-6,493,434</t>
  </si>
  <si>
    <t>hg19 / chr1:197,053,257-197,115,824</t>
  </si>
  <si>
    <t xml:space="preserve">http://cdna.eva.mpg.de/neandertal/altai/Denisovan/ </t>
  </si>
  <si>
    <t xml:space="preserve">http://cdna.eva.mpg.de/neandertal/altai/AltaiNeandertal/bam/ </t>
  </si>
  <si>
    <t xml:space="preserve">http://cdna.eva.mpg.de/neandertal/GoyetQ56-1/ </t>
  </si>
  <si>
    <t xml:space="preserve">http://cdna.eva.mpg.de/neandertal/LesCottes_Z4-1514/ </t>
  </si>
  <si>
    <t xml:space="preserve">http://cdna.eva.mpg.de/neandertal/Mezmaiskaya/bam/ </t>
  </si>
  <si>
    <t xml:space="preserve">http://cdna.eva.mpg.de/neandertal/Mezmaiskaya2/ </t>
  </si>
  <si>
    <t xml:space="preserve">http://cdna.eva.mpg.de/neandertal/Spy94a/ </t>
  </si>
  <si>
    <t xml:space="preserve">http://cdna.eva.mpg.de/neandertal/Vindija/bam/ </t>
  </si>
  <si>
    <t>hg38 / chr1:197,084,127-197-146-694</t>
  </si>
  <si>
    <t xml:space="preserve">http://www.internationalgenome.org/data-portal/sample/HG02571 </t>
  </si>
  <si>
    <t xml:space="preserve">http://www.internationalgenome.org/data-portal/sample/HG02610 </t>
  </si>
  <si>
    <t xml:space="preserve">http://www.internationalgenome.org/data-portal/sample/HG02970 </t>
  </si>
  <si>
    <t xml:space="preserve">http://www.internationalgenome.org/data-portal/sample/HG03202 </t>
  </si>
  <si>
    <t xml:space="preserve">http://www.internationalgenome.org/data-portal/sample/NA18858 </t>
  </si>
  <si>
    <t xml:space="preserve">http://www.internationalgenome.org/data-portal/sample/NA18865 </t>
  </si>
  <si>
    <t xml:space="preserve">http://www.internationalgenome.org/data-portal/sample/NA18619 </t>
  </si>
  <si>
    <t xml:space="preserve">http://www.internationalgenome.org/data-portal/sample/NA18638 </t>
  </si>
  <si>
    <t xml:space="preserve">http://www.internationalgenome.org/data-portal/sample/HG00331 </t>
  </si>
  <si>
    <t xml:space="preserve">http://www.internationalgenome.org/data-portal/sample/HG00366 </t>
  </si>
  <si>
    <t xml:space="preserve">https://www.ebi.ac.uk/ena/data/view/PRJEB22592 </t>
  </si>
  <si>
    <t>GenBank: AH013567.2</t>
  </si>
  <si>
    <t>GenBank: NC_036887</t>
  </si>
  <si>
    <t xml:space="preserve">https://www.ncbi.nlm.nih.gov/nuccore/AH013567; https://www.ncbi.nlm.nih.gov/nuccore/NC_036887.1?from=6365516&amp;to=6618512&amp;report=genbank </t>
  </si>
  <si>
    <t>GenBank: AY497014.1</t>
  </si>
  <si>
    <t>chr1 / 66089</t>
  </si>
  <si>
    <t>GenBank: NC_018432</t>
  </si>
  <si>
    <t xml:space="preserve">https://www.ncbi.nlm.nih.gov/nuccore/AY497014.1; https://www.ncbi.nlm.nih.gov/nuccore/NC_018432.2?from=6209540&amp;to=6250726&amp;report=genbank </t>
  </si>
  <si>
    <t>GenBank: AH013569.2</t>
  </si>
  <si>
    <t>AY506185***</t>
  </si>
  <si>
    <t xml:space="preserve">https://www.ncbi.nlm.nih.gov/nuccore/AH013569.2; https://www.ncbi.nlm.nih.gov/nuccore/AY506185.1 </t>
  </si>
  <si>
    <t>GenBank: AY497013.1</t>
  </si>
  <si>
    <t>chr1 / 65600</t>
  </si>
  <si>
    <t>GenBank: AH013570.2</t>
  </si>
  <si>
    <t>GenBank: AY486114.1</t>
  </si>
  <si>
    <t>chr1 / 10428</t>
  </si>
  <si>
    <t>GenBank: AH013571</t>
  </si>
  <si>
    <t>GenBank: AH013765.2</t>
  </si>
  <si>
    <t>chr8 / 3826</t>
  </si>
  <si>
    <t>GenBank: HQ540089.1</t>
  </si>
  <si>
    <t>GenBank: NC_018152</t>
  </si>
  <si>
    <t>GenBank: NC_018159.2</t>
  </si>
  <si>
    <t>Aotus sp</t>
  </si>
  <si>
    <t>GenBank: AY485422.1***</t>
  </si>
  <si>
    <t>GenBank: HQ540088.1***</t>
  </si>
  <si>
    <t>-</t>
  </si>
  <si>
    <t>https://www.ncbi.nlm.nih.gov/nuccore/HQ540088.1</t>
  </si>
  <si>
    <t>1q31.3 / 62508</t>
  </si>
  <si>
    <t>8p23.1 / 241914</t>
  </si>
  <si>
    <t>hg19 / chr8:6,264,113-6,506,026</t>
  </si>
  <si>
    <t>hg38 / chr8:6,406,592-6,648,505</t>
  </si>
  <si>
    <t>chr1q31 / 13134</t>
  </si>
  <si>
    <t>Chr8 / 252997</t>
  </si>
  <si>
    <t>chr8 / 41187</t>
  </si>
  <si>
    <t>chr1q31 / 13116</t>
  </si>
  <si>
    <t>chr8 / 645</t>
  </si>
  <si>
    <t>NCBI gene id : 106999655</t>
  </si>
  <si>
    <t>chr8 / 230550</t>
  </si>
  <si>
    <t>chr8 / 1696chr8 / 547</t>
  </si>
  <si>
    <t>GenBank: HQ540155.1***GenBank: HQ540143.1***</t>
  </si>
  <si>
    <t>chr8 / 159chr8 / 1140</t>
  </si>
  <si>
    <t>chr1 / 1296***</t>
  </si>
  <si>
    <t>GenBank : AY506187.1***GenBank : AY505994.1***</t>
  </si>
  <si>
    <t>chr8 / 632chr8 / 1727</t>
  </si>
  <si>
    <t>chr1 / 70180</t>
  </si>
  <si>
    <t>chr8 / 240700</t>
  </si>
  <si>
    <t>chr1 / 10422</t>
  </si>
  <si>
    <t>GenBank: HQ540165.1***GenBank: HQ540153.1***</t>
  </si>
  <si>
    <t>chr8 / 141bpchr8 / 1033</t>
  </si>
  <si>
    <t>chr1 / 1351</t>
  </si>
  <si>
    <r>
      <t>ftp://ftp.ebi.ac.uk/pub/databases/ensembl/neandertal/BAM_files/</t>
    </r>
    <r>
      <rPr>
        <sz val="11"/>
        <rFont val="Arial"/>
        <family val="2"/>
      </rPr>
      <t xml:space="preserve"> </t>
    </r>
  </si>
  <si>
    <r>
      <t>Hylobates lar</t>
    </r>
    <r>
      <rPr>
        <sz val="11"/>
        <rFont val="Arial"/>
        <family val="2"/>
      </rPr>
      <t> </t>
    </r>
  </si>
  <si>
    <r>
      <t>Semnopithecus entellus</t>
    </r>
    <r>
      <rPr>
        <sz val="11"/>
        <rFont val="Arial"/>
        <family val="2"/>
      </rPr>
      <t> </t>
    </r>
  </si>
  <si>
    <r>
      <t>ASPM</t>
    </r>
    <r>
      <rPr>
        <b/>
        <sz val="11"/>
        <rFont val="Arial"/>
        <family val="2"/>
      </rPr>
      <t xml:space="preserve"> Genbank accession / Coordinates</t>
    </r>
  </si>
  <si>
    <r>
      <t>ASPM</t>
    </r>
    <r>
      <rPr>
        <b/>
        <sz val="11"/>
        <rFont val="Arial"/>
        <family val="2"/>
      </rPr>
      <t xml:space="preserve"> Location / Length (bp)</t>
    </r>
  </si>
  <si>
    <r>
      <t>MCPH1</t>
    </r>
    <r>
      <rPr>
        <b/>
        <sz val="11"/>
        <rFont val="Arial"/>
        <family val="2"/>
      </rPr>
      <t xml:space="preserve"> Genbank accession / Coordinates</t>
    </r>
  </si>
  <si>
    <r>
      <t>MCPH1</t>
    </r>
    <r>
      <rPr>
        <b/>
        <sz val="11"/>
        <rFont val="Arial"/>
        <family val="2"/>
      </rPr>
      <t xml:space="preserve"> Location / Length (bp)</t>
    </r>
  </si>
  <si>
    <t>Species / Individual</t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</si>
  <si>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Reference</t>
    </r>
  </si>
  <si>
    <r>
      <rPr>
        <i/>
        <sz val="11"/>
        <rFont val="Arial"/>
        <family val="2"/>
      </rPr>
      <t>Homo</t>
    </r>
    <r>
      <rPr>
        <sz val="11"/>
        <rFont val="Arial"/>
        <family val="2"/>
      </rPr>
      <t xml:space="preserve"> sp / Denisova-3**</t>
    </r>
  </si>
  <si>
    <t>The genomic coordinates presented in the first column, where pertinent, are consistent with the reference genome used for retrieving the DNA strand (Mar. 2006 NCBI36 / hg18; Feb. 2009 GRCh37 / hg19; Dec. 2013 GRCH38 / hg38).</t>
  </si>
  <si>
    <t>Notes</t>
  </si>
  <si>
    <t>Homininae</t>
  </si>
  <si>
    <t>Hylobatidae</t>
  </si>
  <si>
    <t>Cercopithecidae</t>
  </si>
  <si>
    <t>Platyrrhini</t>
  </si>
  <si>
    <t>* Male</t>
  </si>
  <si>
    <t>** Female</t>
  </si>
  <si>
    <r>
      <t xml:space="preserve">*** These data represent only a region of the total gene. In </t>
    </r>
    <r>
      <rPr>
        <i/>
        <sz val="11"/>
        <color theme="1"/>
        <rFont val="Arial"/>
        <family val="2"/>
      </rPr>
      <t>Aotus</t>
    </r>
    <r>
      <rPr>
        <sz val="11"/>
        <color theme="1"/>
        <rFont val="Arial"/>
        <family val="2"/>
      </rPr>
      <t>, abnormal spindle-like microcephaly-associated (</t>
    </r>
    <r>
      <rPr>
        <i/>
        <sz val="11"/>
        <color theme="1"/>
        <rFont val="Arial"/>
        <family val="2"/>
      </rPr>
      <t>ASPM</t>
    </r>
    <r>
      <rPr>
        <sz val="11"/>
        <color theme="1"/>
        <rFont val="Arial"/>
        <family val="2"/>
      </rPr>
      <t>) exon 3, and microcephalin-1 (</t>
    </r>
    <r>
      <rPr>
        <i/>
        <sz val="11"/>
        <color theme="1"/>
        <rFont val="Arial"/>
        <family val="2"/>
      </rPr>
      <t>MCPH1</t>
    </r>
    <r>
      <rPr>
        <sz val="11"/>
        <color theme="1"/>
        <rFont val="Arial"/>
        <family val="2"/>
      </rPr>
      <t xml:space="preserve">) exons 8 and 11 are represented; in </t>
    </r>
    <r>
      <rPr>
        <i/>
        <sz val="11"/>
        <color theme="1"/>
        <rFont val="Arial"/>
        <family val="2"/>
      </rPr>
      <t>Erythrocebus</t>
    </r>
    <r>
      <rPr>
        <sz val="11"/>
        <color theme="1"/>
        <rFont val="Arial"/>
        <family val="2"/>
      </rPr>
      <t xml:space="preserve"> and </t>
    </r>
    <r>
      <rPr>
        <i/>
        <sz val="11"/>
        <color theme="1"/>
        <rFont val="Arial"/>
        <family val="2"/>
      </rPr>
      <t>Semnopithecus.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ASPM</t>
    </r>
    <r>
      <rPr>
        <sz val="11"/>
        <color theme="1"/>
        <rFont val="Arial"/>
        <family val="2"/>
      </rPr>
      <t xml:space="preserve"> exon 3 is represented; in </t>
    </r>
    <r>
      <rPr>
        <i/>
        <sz val="11"/>
        <color theme="1"/>
        <rFont val="Arial"/>
        <family val="2"/>
      </rPr>
      <t>Pongo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MCPH1</t>
    </r>
    <r>
      <rPr>
        <sz val="11"/>
        <color theme="1"/>
        <rFont val="Arial"/>
        <family val="2"/>
      </rPr>
      <t xml:space="preserve"> exon 11 is represented; in</t>
    </r>
    <r>
      <rPr>
        <i/>
        <sz val="11"/>
        <color theme="1"/>
        <rFont val="Arial"/>
        <family val="2"/>
      </rPr>
      <t xml:space="preserve"> Hylobates</t>
    </r>
    <r>
      <rPr>
        <sz val="11"/>
        <color theme="1"/>
        <rFont val="Arial"/>
        <family val="2"/>
      </rPr>
      <t>,</t>
    </r>
    <r>
      <rPr>
        <i/>
        <sz val="11"/>
        <color theme="1"/>
        <rFont val="Arial"/>
        <family val="2"/>
      </rPr>
      <t xml:space="preserve"> MCPH1</t>
    </r>
    <r>
      <rPr>
        <sz val="11"/>
        <color theme="1"/>
        <rFont val="Arial"/>
        <family val="2"/>
      </rPr>
      <t xml:space="preserve"> exons 8 and 11 are represented; in </t>
    </r>
    <r>
      <rPr>
        <i/>
        <sz val="11"/>
        <color theme="1"/>
        <rFont val="Arial"/>
        <family val="2"/>
      </rPr>
      <t>Chlorocebus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MCPH1</t>
    </r>
    <r>
      <rPr>
        <sz val="11"/>
        <color theme="1"/>
        <rFont val="Arial"/>
        <family val="2"/>
      </rPr>
      <t xml:space="preserve"> exons 8 and 11 are represented; and in </t>
    </r>
    <r>
      <rPr>
        <i/>
        <sz val="11"/>
        <color theme="1"/>
        <rFont val="Arial"/>
        <family val="2"/>
      </rPr>
      <t>Pygathrix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ASPM</t>
    </r>
    <r>
      <rPr>
        <sz val="11"/>
        <color theme="1"/>
        <rFont val="Arial"/>
        <family val="2"/>
      </rPr>
      <t xml:space="preserve"> exon 3, and </t>
    </r>
    <r>
      <rPr>
        <i/>
        <sz val="11"/>
        <color theme="1"/>
        <rFont val="Arial"/>
        <family val="2"/>
      </rPr>
      <t>MCPH1</t>
    </r>
    <r>
      <rPr>
        <sz val="11"/>
        <color theme="1"/>
        <rFont val="Arial"/>
        <family val="2"/>
      </rPr>
      <t xml:space="preserve"> exons 8 and 11 are represented.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</si>
  <si>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Altai**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</si>
  <si>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Goyet**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</si>
  <si>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Mezmaiskaya -1**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</si>
  <si>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Mezmaiskaya -2*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</si>
  <si>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Les Cottés**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</si>
  <si>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Spy1*</t>
    </r>
  </si>
  <si>
    <r>
      <rPr>
        <i/>
        <sz val="11"/>
        <rFont val="Arial"/>
        <family val="2"/>
      </rPr>
      <t>Homo neanderthalensis</t>
    </r>
    <r>
      <rPr>
        <sz val="11"/>
        <rFont val="Arial"/>
        <family val="2"/>
      </rPr>
      <t xml:space="preserve"> / Vindija 33.19l**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</si>
  <si>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Yoruba-NA18858*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</si>
  <si>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Yoruba-NA18865**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</si>
  <si>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Mandinka-HG02571*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</si>
  <si>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Mandinka-HG02610**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</si>
  <si>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Esan-HG02970*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</si>
  <si>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Esan-HG03202**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</si>
  <si>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Finland-HG00331*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</si>
  <si>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Finland-HG00366**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</si>
  <si>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Han Chinese-NA18619*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</si>
  <si>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Han Chinese-NA18638**</t>
    </r>
  </si>
  <si>
    <r>
      <rPr>
        <i/>
        <sz val="11"/>
        <rFont val="Arial"/>
        <family val="2"/>
      </rPr>
      <t>Homo sapiens</t>
    </r>
    <r>
      <rPr>
        <sz val="11"/>
        <rFont val="Arial"/>
        <family val="2"/>
      </rPr>
      <t xml:space="preserve"> / Sunghir-1</t>
    </r>
  </si>
  <si>
    <t>Hominidae excepting Homininae</t>
  </si>
  <si>
    <t>Hylobates hoolock</t>
  </si>
  <si>
    <t>Auton et al. 2015</t>
  </si>
  <si>
    <t>Sikora et al. 2017</t>
  </si>
  <si>
    <t>Green et al. 2010</t>
  </si>
  <si>
    <t>Prüfer et al. 2014</t>
  </si>
  <si>
    <t>Hajdinjak et al. 2018</t>
  </si>
  <si>
    <t>Prüfer et al. 2017</t>
  </si>
  <si>
    <t>Meyer et al. 2012</t>
  </si>
  <si>
    <t>Evans et al. 2004</t>
  </si>
  <si>
    <t>Montgomery et al. 2011</t>
  </si>
  <si>
    <t>Evans et al. 2004; Wang &amp; Su 2004</t>
  </si>
  <si>
    <t>Kouprina et al. 2004; Montgomery et al. 2011</t>
  </si>
  <si>
    <t>Kouprina et al. 2004; Scally et al. 2012</t>
  </si>
  <si>
    <t>Evans et al. 2004; Kronenberg et al. 2018</t>
  </si>
  <si>
    <t>Montgomery et al. 2011; Wang &amp; Su 2004</t>
  </si>
  <si>
    <t>https://www.hgsc.bcm.edu/non-human-primates/baboon-genome-project</t>
  </si>
  <si>
    <t>Kouprina et al. 2004; Zimin et al. 2014</t>
  </si>
  <si>
    <t>Evans et al. 2004; Montgomery et al. 2011</t>
  </si>
  <si>
    <t>https://www.ncbi.nlm.nih.gov/nuccore/AY506194.1</t>
  </si>
  <si>
    <t>https://www.ncbi.nlm.nih.gov/nuccore/AH013570; https://www.ncbi.nlm.nih.gov/nuccore/AY505993.1</t>
  </si>
  <si>
    <t>GenBank: AY506194.1***</t>
  </si>
  <si>
    <t>GenBank: AY505993.1***</t>
  </si>
  <si>
    <t>https://www.ncbi.nlm.nih.gov/nuccore/45181440; https://www.ncbi.nlm.nih.gov/nuccore/HQ540155.1; https://www.ncbi.nlm.nih.gov/nuccore/HQ540143.1</t>
  </si>
  <si>
    <t>https://www.ncbi.nlm.nih.gov/nuccore/HQ540089.1; https://www.ncbi.nlm.nih.gov/nuccore/AY506187.1; https://www.ncbi.nlm.nih.gov/nuccore/AY505994.1</t>
  </si>
  <si>
    <t>https://www.ncbi.nlm.nih.gov/nuccore/NC_018152.2?report=genbank&amp;from=163571189&amp;to=163641368; https://www.ncbi.nlm.nih.gov/nuccore/NC_018159.2?from=6100349&amp;to=6341048&amp;report=genbank</t>
  </si>
  <si>
    <t xml:space="preserve">https://www.ncbi.nlm.nih.gov/nuccore/AY497013.1; https://www.ncbi.nlm.nih.gov/gene/106999655 </t>
  </si>
  <si>
    <t>https://www.ncbi.nlm.nih.gov/nuccore/AH013571; https://www.ncbi.nlm.nih.gov/nuccore/AH013765</t>
  </si>
  <si>
    <t>https://www.ncbi.nlm.nih.gov/nuccore/AY485422; https://www.ncbi.nlm.nih.gov/nuccore/HQ540165.1; https://www.ncbi.nlm.nih.gov/nuccore/HQ540153.1</t>
  </si>
  <si>
    <t>Jerison 1973</t>
  </si>
  <si>
    <t>LeMaho et al. 1981</t>
  </si>
  <si>
    <t>Martin 1996</t>
  </si>
  <si>
    <t>Borries et al. 2001</t>
  </si>
  <si>
    <t>Godfrey et al. 2001</t>
  </si>
  <si>
    <t>Walker &amp; Shipman 2005</t>
  </si>
  <si>
    <t>Simmons et al. 2007</t>
  </si>
  <si>
    <t>Robson &amp; Wood 2008</t>
  </si>
  <si>
    <t>Isler et al. 2008</t>
  </si>
  <si>
    <t>Snodgrass et al. 2009</t>
  </si>
  <si>
    <t>Lieberman 2011</t>
  </si>
  <si>
    <t>Hartwig et al. 2011</t>
  </si>
  <si>
    <t>Roth &amp; Dicke 2012</t>
  </si>
  <si>
    <t>Sayers 2013</t>
  </si>
  <si>
    <t>Pontzer et al. 2014</t>
  </si>
  <si>
    <t>Gaskin 1982</t>
  </si>
  <si>
    <t>Marino 2002</t>
  </si>
  <si>
    <r>
      <rPr>
        <b/>
        <sz val="11"/>
        <color theme="1"/>
        <rFont val="Arial"/>
        <family val="2"/>
      </rPr>
      <t>Figure S1</t>
    </r>
    <r>
      <rPr>
        <sz val="11"/>
        <color theme="1"/>
        <rFont val="Arial"/>
        <family val="2"/>
      </rPr>
      <t xml:space="preserve">. Log-likelihood (LnL) values along the Bayesian phylogenetic searches of the abnormal spindle-like microcephaly-associated gene (ASPM, exon 3), and the joint ASPM exon 3 - microcephalin-1 genes (MCPH1, exons 8 and 11).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</si>
</sst>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37476</xdr:rowOff>
    </xdr:from>
    <xdr:to>
      <xdr:col>6</xdr:col>
      <xdr:colOff>638175</xdr:colOff>
      <xdr:row>30</xdr:row>
      <xdr:rowOff>113539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AE5A9-8250-41A6-9C25-FB52413B5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18451"/>
          <a:ext cx="4619625" cy="579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na.eva.mpg.de/neandertal/Vindija/bam/" TargetMode="External"/><Relationship Id="rId13" Type="http://schemas.openxmlformats.org/officeDocument/2006/relationships/hyperlink" Target="http://www.internationalgenome.org/data-portal/sample/NA18858" TargetMode="External"/><Relationship Id="rId18" Type="http://schemas.openxmlformats.org/officeDocument/2006/relationships/hyperlink" Target="http://www.internationalgenome.org/data-portal/sample/HG00366" TargetMode="External"/><Relationship Id="rId3" Type="http://schemas.openxmlformats.org/officeDocument/2006/relationships/hyperlink" Target="http://cdna.eva.mpg.de/neandertal/GoyetQ56-1/" TargetMode="External"/><Relationship Id="rId21" Type="http://schemas.openxmlformats.org/officeDocument/2006/relationships/hyperlink" Target="https://www.ncbi.nlm.nih.gov/nuccore/NC_018152.2?report=genbank&amp;from=163571189&amp;to=163641368" TargetMode="External"/><Relationship Id="rId7" Type="http://schemas.openxmlformats.org/officeDocument/2006/relationships/hyperlink" Target="http://cdna.eva.mpg.de/neandertal/Spy94a/" TargetMode="External"/><Relationship Id="rId12" Type="http://schemas.openxmlformats.org/officeDocument/2006/relationships/hyperlink" Target="http://www.internationalgenome.org/data-portal/sample/HG03202" TargetMode="External"/><Relationship Id="rId17" Type="http://schemas.openxmlformats.org/officeDocument/2006/relationships/hyperlink" Target="http://www.internationalgenome.org/data-portal/sample/HG00331" TargetMode="External"/><Relationship Id="rId2" Type="http://schemas.openxmlformats.org/officeDocument/2006/relationships/hyperlink" Target="http://cdna.eva.mpg.de/neandertal/altai/AltaiNeandertal/bam/" TargetMode="External"/><Relationship Id="rId16" Type="http://schemas.openxmlformats.org/officeDocument/2006/relationships/hyperlink" Target="http://www.internationalgenome.org/data-portal/sample/NA18638" TargetMode="External"/><Relationship Id="rId20" Type="http://schemas.openxmlformats.org/officeDocument/2006/relationships/hyperlink" Target="https://www.ncbi.nlm.nih.gov/nuccore/AH013571" TargetMode="External"/><Relationship Id="rId1" Type="http://schemas.openxmlformats.org/officeDocument/2006/relationships/hyperlink" Target="http://cdna.eva.mpg.de/neandertal/altai/Denisovan/" TargetMode="External"/><Relationship Id="rId6" Type="http://schemas.openxmlformats.org/officeDocument/2006/relationships/hyperlink" Target="http://cdna.eva.mpg.de/neandertal/Mezmaiskaya2/" TargetMode="External"/><Relationship Id="rId11" Type="http://schemas.openxmlformats.org/officeDocument/2006/relationships/hyperlink" Target="http://www.internationalgenome.org/data-portal/sample/HG0297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cdna.eva.mpg.de/neandertal/Mezmaiskaya/bam/" TargetMode="External"/><Relationship Id="rId15" Type="http://schemas.openxmlformats.org/officeDocument/2006/relationships/hyperlink" Target="http://www.internationalgenome.org/data-portal/sample/NA18619" TargetMode="External"/><Relationship Id="rId23" Type="http://schemas.openxmlformats.org/officeDocument/2006/relationships/hyperlink" Target="https://www.ncbi.nlm.nih.gov/nuccore/HQ540088.1" TargetMode="External"/><Relationship Id="rId10" Type="http://schemas.openxmlformats.org/officeDocument/2006/relationships/hyperlink" Target="http://www.internationalgenome.org/data-portal/sample/HG02610" TargetMode="External"/><Relationship Id="rId19" Type="http://schemas.openxmlformats.org/officeDocument/2006/relationships/hyperlink" Target="https://www.ebi.ac.uk/ena/data/view/PRJEB22592" TargetMode="External"/><Relationship Id="rId4" Type="http://schemas.openxmlformats.org/officeDocument/2006/relationships/hyperlink" Target="http://cdna.eva.mpg.de/neandertal/LesCottes_Z4-1514/" TargetMode="External"/><Relationship Id="rId9" Type="http://schemas.openxmlformats.org/officeDocument/2006/relationships/hyperlink" Target="http://www.internationalgenome.org/data-portal/sample/HG02571" TargetMode="External"/><Relationship Id="rId14" Type="http://schemas.openxmlformats.org/officeDocument/2006/relationships/hyperlink" Target="http://www.internationalgenome.org/data-portal/sample/NA18865" TargetMode="External"/><Relationship Id="rId22" Type="http://schemas.openxmlformats.org/officeDocument/2006/relationships/hyperlink" Target="https://www.hgsc.bcm.edu/non-human-primates/baboon-genome-proje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9328-D711-4A9F-A80D-057CA6C1711D}">
  <dimension ref="A1:G54"/>
  <sheetViews>
    <sheetView tabSelected="1" zoomScaleNormal="100" workbookViewId="0"/>
  </sheetViews>
  <sheetFormatPr defaultColWidth="11" defaultRowHeight="14.25" x14ac:dyDescent="0.2"/>
  <cols>
    <col min="1" max="1" width="66.625" style="10" customWidth="1"/>
    <col min="2" max="2" width="38.625" style="10" customWidth="1"/>
    <col min="3" max="3" width="28.625" style="10" customWidth="1"/>
    <col min="4" max="4" width="38.625" style="10" customWidth="1"/>
    <col min="5" max="5" width="28.625" style="10" customWidth="1"/>
    <col min="6" max="6" width="166.625" style="10" customWidth="1"/>
    <col min="7" max="7" width="60.625" style="10" customWidth="1"/>
    <col min="8" max="16384" width="11" style="10"/>
  </cols>
  <sheetData>
    <row r="1" spans="1:7" ht="15" x14ac:dyDescent="0.25">
      <c r="A1" s="27" t="s">
        <v>96</v>
      </c>
    </row>
    <row r="2" spans="1:7" x14ac:dyDescent="0.2">
      <c r="A2" s="15" t="s">
        <v>98</v>
      </c>
    </row>
    <row r="3" spans="1:7" x14ac:dyDescent="0.2">
      <c r="A3" s="28"/>
      <c r="B3" s="28"/>
      <c r="C3" s="28"/>
      <c r="D3" s="28"/>
      <c r="E3" s="28"/>
      <c r="F3" s="28"/>
      <c r="G3" s="28"/>
    </row>
    <row r="4" spans="1:7" ht="14.25" customHeight="1" x14ac:dyDescent="0.2">
      <c r="A4" s="41" t="s">
        <v>180</v>
      </c>
      <c r="B4" s="42" t="s">
        <v>176</v>
      </c>
      <c r="C4" s="42" t="s">
        <v>177</v>
      </c>
      <c r="D4" s="42" t="s">
        <v>178</v>
      </c>
      <c r="E4" s="42" t="s">
        <v>179</v>
      </c>
      <c r="F4" s="43" t="s">
        <v>99</v>
      </c>
      <c r="G4" s="43" t="s">
        <v>100</v>
      </c>
    </row>
    <row r="5" spans="1:7" s="22" customFormat="1" ht="14.25" customHeight="1" x14ac:dyDescent="0.2">
      <c r="A5" s="48" t="s">
        <v>185</v>
      </c>
      <c r="B5" s="46"/>
      <c r="C5" s="46"/>
      <c r="D5" s="46"/>
      <c r="E5" s="46"/>
      <c r="F5" s="47"/>
      <c r="G5" s="47"/>
    </row>
    <row r="6" spans="1:7" s="22" customFormat="1" ht="14.25" customHeight="1" x14ac:dyDescent="0.2">
      <c r="A6" s="29" t="s">
        <v>199</v>
      </c>
      <c r="B6" s="30" t="s">
        <v>112</v>
      </c>
      <c r="C6" s="30" t="s">
        <v>150</v>
      </c>
      <c r="D6" s="30" t="s">
        <v>153</v>
      </c>
      <c r="E6" s="30" t="s">
        <v>151</v>
      </c>
      <c r="F6" s="32" t="s">
        <v>117</v>
      </c>
      <c r="G6" s="44" t="s">
        <v>212</v>
      </c>
    </row>
    <row r="7" spans="1:7" s="22" customFormat="1" ht="14.25" customHeight="1" x14ac:dyDescent="0.2">
      <c r="A7" s="29" t="s">
        <v>200</v>
      </c>
      <c r="B7" s="30" t="s">
        <v>112</v>
      </c>
      <c r="C7" s="30" t="s">
        <v>150</v>
      </c>
      <c r="D7" s="30" t="s">
        <v>153</v>
      </c>
      <c r="E7" s="30" t="s">
        <v>151</v>
      </c>
      <c r="F7" s="32" t="s">
        <v>118</v>
      </c>
      <c r="G7" s="44" t="s">
        <v>212</v>
      </c>
    </row>
    <row r="8" spans="1:7" s="22" customFormat="1" ht="14.25" customHeight="1" x14ac:dyDescent="0.2">
      <c r="A8" s="29" t="s">
        <v>201</v>
      </c>
      <c r="B8" s="30" t="s">
        <v>112</v>
      </c>
      <c r="C8" s="30" t="s">
        <v>150</v>
      </c>
      <c r="D8" s="30" t="s">
        <v>153</v>
      </c>
      <c r="E8" s="30" t="s">
        <v>151</v>
      </c>
      <c r="F8" s="32" t="s">
        <v>113</v>
      </c>
      <c r="G8" s="44" t="s">
        <v>212</v>
      </c>
    </row>
    <row r="9" spans="1:7" s="22" customFormat="1" ht="14.25" customHeight="1" x14ac:dyDescent="0.2">
      <c r="A9" s="29" t="s">
        <v>202</v>
      </c>
      <c r="B9" s="30" t="s">
        <v>112</v>
      </c>
      <c r="C9" s="30" t="s">
        <v>150</v>
      </c>
      <c r="D9" s="30" t="s">
        <v>153</v>
      </c>
      <c r="E9" s="30" t="s">
        <v>151</v>
      </c>
      <c r="F9" s="32" t="s">
        <v>114</v>
      </c>
      <c r="G9" s="44" t="s">
        <v>212</v>
      </c>
    </row>
    <row r="10" spans="1:7" s="22" customFormat="1" ht="14.25" customHeight="1" x14ac:dyDescent="0.2">
      <c r="A10" s="29" t="s">
        <v>203</v>
      </c>
      <c r="B10" s="30" t="s">
        <v>112</v>
      </c>
      <c r="C10" s="30" t="s">
        <v>150</v>
      </c>
      <c r="D10" s="30" t="s">
        <v>153</v>
      </c>
      <c r="E10" s="30" t="s">
        <v>151</v>
      </c>
      <c r="F10" s="32" t="s">
        <v>115</v>
      </c>
      <c r="G10" s="44" t="s">
        <v>212</v>
      </c>
    </row>
    <row r="11" spans="1:7" s="22" customFormat="1" ht="14.25" customHeight="1" x14ac:dyDescent="0.2">
      <c r="A11" s="29" t="s">
        <v>204</v>
      </c>
      <c r="B11" s="30" t="s">
        <v>112</v>
      </c>
      <c r="C11" s="30" t="s">
        <v>150</v>
      </c>
      <c r="D11" s="30" t="s">
        <v>153</v>
      </c>
      <c r="E11" s="30" t="s">
        <v>151</v>
      </c>
      <c r="F11" s="32" t="s">
        <v>116</v>
      </c>
      <c r="G11" s="44" t="s">
        <v>212</v>
      </c>
    </row>
    <row r="12" spans="1:7" s="22" customFormat="1" ht="14.25" customHeight="1" x14ac:dyDescent="0.2">
      <c r="A12" s="29" t="s">
        <v>205</v>
      </c>
      <c r="B12" s="30" t="s">
        <v>112</v>
      </c>
      <c r="C12" s="30" t="s">
        <v>150</v>
      </c>
      <c r="D12" s="30" t="s">
        <v>153</v>
      </c>
      <c r="E12" s="30" t="s">
        <v>151</v>
      </c>
      <c r="F12" s="32" t="s">
        <v>121</v>
      </c>
      <c r="G12" s="44" t="s">
        <v>212</v>
      </c>
    </row>
    <row r="13" spans="1:7" s="22" customFormat="1" ht="14.25" customHeight="1" x14ac:dyDescent="0.2">
      <c r="A13" s="29" t="s">
        <v>206</v>
      </c>
      <c r="B13" s="30" t="s">
        <v>112</v>
      </c>
      <c r="C13" s="30" t="s">
        <v>150</v>
      </c>
      <c r="D13" s="30" t="s">
        <v>153</v>
      </c>
      <c r="E13" s="30" t="s">
        <v>151</v>
      </c>
      <c r="F13" s="32" t="s">
        <v>122</v>
      </c>
      <c r="G13" s="44" t="s">
        <v>212</v>
      </c>
    </row>
    <row r="14" spans="1:7" s="22" customFormat="1" ht="14.25" customHeight="1" x14ac:dyDescent="0.2">
      <c r="A14" s="29" t="s">
        <v>207</v>
      </c>
      <c r="B14" s="30" t="s">
        <v>112</v>
      </c>
      <c r="C14" s="30" t="s">
        <v>150</v>
      </c>
      <c r="D14" s="30" t="s">
        <v>153</v>
      </c>
      <c r="E14" s="30" t="s">
        <v>151</v>
      </c>
      <c r="F14" s="32" t="s">
        <v>119</v>
      </c>
      <c r="G14" s="44" t="s">
        <v>212</v>
      </c>
    </row>
    <row r="15" spans="1:7" s="22" customFormat="1" ht="14.25" customHeight="1" x14ac:dyDescent="0.2">
      <c r="A15" s="29" t="s">
        <v>208</v>
      </c>
      <c r="B15" s="30" t="s">
        <v>112</v>
      </c>
      <c r="C15" s="30" t="s">
        <v>150</v>
      </c>
      <c r="D15" s="30" t="s">
        <v>153</v>
      </c>
      <c r="E15" s="30" t="s">
        <v>151</v>
      </c>
      <c r="F15" s="32" t="s">
        <v>120</v>
      </c>
      <c r="G15" s="44" t="s">
        <v>212</v>
      </c>
    </row>
    <row r="16" spans="1:7" s="22" customFormat="1" ht="14.25" customHeight="1" x14ac:dyDescent="0.2">
      <c r="A16" s="29" t="s">
        <v>209</v>
      </c>
      <c r="B16" s="30" t="s">
        <v>103</v>
      </c>
      <c r="C16" s="30" t="s">
        <v>150</v>
      </c>
      <c r="D16" s="30" t="s">
        <v>152</v>
      </c>
      <c r="E16" s="30" t="s">
        <v>151</v>
      </c>
      <c r="F16" s="32" t="s">
        <v>123</v>
      </c>
      <c r="G16" s="44" t="s">
        <v>213</v>
      </c>
    </row>
    <row r="17" spans="1:7" s="22" customFormat="1" ht="14.25" customHeight="1" x14ac:dyDescent="0.2">
      <c r="A17" s="29"/>
      <c r="B17" s="30"/>
      <c r="C17" s="30"/>
      <c r="D17" s="30"/>
      <c r="E17" s="30"/>
      <c r="F17" s="32"/>
      <c r="G17" s="44"/>
    </row>
    <row r="18" spans="1:7" ht="14.25" customHeight="1" x14ac:dyDescent="0.2">
      <c r="A18" s="29" t="s">
        <v>181</v>
      </c>
      <c r="B18" s="30" t="s">
        <v>101</v>
      </c>
      <c r="C18" s="30" t="s">
        <v>150</v>
      </c>
      <c r="D18" s="30" t="s">
        <v>102</v>
      </c>
      <c r="E18" s="30" t="s">
        <v>151</v>
      </c>
      <c r="F18" s="31" t="s">
        <v>173</v>
      </c>
      <c r="G18" s="44" t="s">
        <v>214</v>
      </c>
    </row>
    <row r="19" spans="1:7" ht="14.25" customHeight="1" x14ac:dyDescent="0.2">
      <c r="A19" s="29" t="s">
        <v>192</v>
      </c>
      <c r="B19" s="30" t="s">
        <v>103</v>
      </c>
      <c r="C19" s="30" t="s">
        <v>150</v>
      </c>
      <c r="D19" s="30" t="s">
        <v>152</v>
      </c>
      <c r="E19" s="30" t="s">
        <v>151</v>
      </c>
      <c r="F19" s="32" t="s">
        <v>105</v>
      </c>
      <c r="G19" s="44" t="s">
        <v>215</v>
      </c>
    </row>
    <row r="20" spans="1:7" ht="14.25" customHeight="1" x14ac:dyDescent="0.2">
      <c r="A20" s="29" t="s">
        <v>193</v>
      </c>
      <c r="B20" s="30" t="s">
        <v>103</v>
      </c>
      <c r="C20" s="30" t="s">
        <v>150</v>
      </c>
      <c r="D20" s="30" t="s">
        <v>152</v>
      </c>
      <c r="E20" s="30" t="s">
        <v>151</v>
      </c>
      <c r="F20" s="32" t="s">
        <v>106</v>
      </c>
      <c r="G20" s="44" t="s">
        <v>216</v>
      </c>
    </row>
    <row r="21" spans="1:7" ht="14.25" customHeight="1" x14ac:dyDescent="0.2">
      <c r="A21" s="29" t="s">
        <v>196</v>
      </c>
      <c r="B21" s="30" t="s">
        <v>103</v>
      </c>
      <c r="C21" s="30" t="s">
        <v>150</v>
      </c>
      <c r="D21" s="30" t="s">
        <v>152</v>
      </c>
      <c r="E21" s="30" t="s">
        <v>151</v>
      </c>
      <c r="F21" s="32" t="s">
        <v>107</v>
      </c>
      <c r="G21" s="44" t="s">
        <v>216</v>
      </c>
    </row>
    <row r="22" spans="1:7" ht="14.25" customHeight="1" x14ac:dyDescent="0.2">
      <c r="A22" s="29" t="s">
        <v>194</v>
      </c>
      <c r="B22" s="30" t="s">
        <v>103</v>
      </c>
      <c r="C22" s="30" t="s">
        <v>150</v>
      </c>
      <c r="D22" s="30" t="s">
        <v>152</v>
      </c>
      <c r="E22" s="30" t="s">
        <v>151</v>
      </c>
      <c r="F22" s="32" t="s">
        <v>108</v>
      </c>
      <c r="G22" s="44" t="s">
        <v>215</v>
      </c>
    </row>
    <row r="23" spans="1:7" ht="14.25" customHeight="1" x14ac:dyDescent="0.2">
      <c r="A23" s="29" t="s">
        <v>195</v>
      </c>
      <c r="B23" s="30" t="s">
        <v>103</v>
      </c>
      <c r="C23" s="30" t="s">
        <v>150</v>
      </c>
      <c r="D23" s="30" t="s">
        <v>152</v>
      </c>
      <c r="E23" s="30" t="s">
        <v>151</v>
      </c>
      <c r="F23" s="32" t="s">
        <v>109</v>
      </c>
      <c r="G23" s="44" t="s">
        <v>216</v>
      </c>
    </row>
    <row r="24" spans="1:7" ht="14.25" customHeight="1" x14ac:dyDescent="0.2">
      <c r="A24" s="29" t="s">
        <v>197</v>
      </c>
      <c r="B24" s="30" t="s">
        <v>103</v>
      </c>
      <c r="C24" s="30" t="s">
        <v>150</v>
      </c>
      <c r="D24" s="30" t="s">
        <v>152</v>
      </c>
      <c r="E24" s="30" t="s">
        <v>151</v>
      </c>
      <c r="F24" s="32" t="s">
        <v>110</v>
      </c>
      <c r="G24" s="44" t="s">
        <v>216</v>
      </c>
    </row>
    <row r="25" spans="1:7" ht="14.25" customHeight="1" x14ac:dyDescent="0.2">
      <c r="A25" s="29" t="s">
        <v>198</v>
      </c>
      <c r="B25" s="30" t="s">
        <v>103</v>
      </c>
      <c r="C25" s="30" t="s">
        <v>150</v>
      </c>
      <c r="D25" s="30" t="s">
        <v>152</v>
      </c>
      <c r="E25" s="30" t="s">
        <v>151</v>
      </c>
      <c r="F25" s="32" t="s">
        <v>111</v>
      </c>
      <c r="G25" s="44" t="s">
        <v>217</v>
      </c>
    </row>
    <row r="26" spans="1:7" ht="14.25" customHeight="1" x14ac:dyDescent="0.2">
      <c r="A26" s="29"/>
      <c r="B26" s="30"/>
      <c r="C26" s="30"/>
      <c r="D26" s="30"/>
      <c r="E26" s="30"/>
      <c r="F26" s="32"/>
      <c r="G26" s="44"/>
    </row>
    <row r="27" spans="1:7" ht="14.25" customHeight="1" x14ac:dyDescent="0.2">
      <c r="A27" s="29" t="s">
        <v>182</v>
      </c>
      <c r="B27" s="30" t="s">
        <v>103</v>
      </c>
      <c r="C27" s="30" t="s">
        <v>150</v>
      </c>
      <c r="D27" s="30" t="s">
        <v>152</v>
      </c>
      <c r="E27" s="30" t="s">
        <v>151</v>
      </c>
      <c r="F27" s="32" t="s">
        <v>104</v>
      </c>
      <c r="G27" s="44" t="s">
        <v>218</v>
      </c>
    </row>
    <row r="28" spans="1:7" ht="14.25" customHeight="1" x14ac:dyDescent="0.2">
      <c r="A28" s="29"/>
      <c r="B28" s="30"/>
      <c r="C28" s="30"/>
      <c r="D28" s="30"/>
      <c r="E28" s="30"/>
      <c r="F28" s="32"/>
      <c r="G28" s="44"/>
    </row>
    <row r="29" spans="1:7" ht="14.25" customHeight="1" x14ac:dyDescent="0.2">
      <c r="A29" s="49" t="s">
        <v>210</v>
      </c>
      <c r="B29" s="30"/>
      <c r="C29" s="30"/>
      <c r="D29" s="30"/>
      <c r="E29" s="30"/>
      <c r="F29" s="32"/>
      <c r="G29" s="44"/>
    </row>
    <row r="30" spans="1:7" ht="14.25" customHeight="1" x14ac:dyDescent="0.2">
      <c r="A30" s="33" t="s">
        <v>10</v>
      </c>
      <c r="B30" s="30" t="s">
        <v>124</v>
      </c>
      <c r="C30" s="30" t="s">
        <v>154</v>
      </c>
      <c r="D30" s="30" t="s">
        <v>125</v>
      </c>
      <c r="E30" s="30" t="s">
        <v>155</v>
      </c>
      <c r="F30" s="34" t="s">
        <v>126</v>
      </c>
      <c r="G30" s="44" t="s">
        <v>224</v>
      </c>
    </row>
    <row r="31" spans="1:7" ht="14.25" customHeight="1" x14ac:dyDescent="0.2">
      <c r="A31" s="33" t="s">
        <v>11</v>
      </c>
      <c r="B31" s="30" t="s">
        <v>127</v>
      </c>
      <c r="C31" s="30" t="s">
        <v>128</v>
      </c>
      <c r="D31" s="30" t="s">
        <v>129</v>
      </c>
      <c r="E31" s="30" t="s">
        <v>156</v>
      </c>
      <c r="F31" s="34" t="s">
        <v>130</v>
      </c>
      <c r="G31" s="44" t="s">
        <v>223</v>
      </c>
    </row>
    <row r="32" spans="1:7" ht="14.25" customHeight="1" x14ac:dyDescent="0.2">
      <c r="A32" s="33" t="s">
        <v>12</v>
      </c>
      <c r="B32" s="30" t="s">
        <v>131</v>
      </c>
      <c r="C32" s="30" t="s">
        <v>157</v>
      </c>
      <c r="D32" s="30" t="s">
        <v>132</v>
      </c>
      <c r="E32" s="30" t="s">
        <v>158</v>
      </c>
      <c r="F32" s="34" t="s">
        <v>133</v>
      </c>
      <c r="G32" s="44" t="s">
        <v>221</v>
      </c>
    </row>
    <row r="33" spans="1:7" ht="14.25" customHeight="1" x14ac:dyDescent="0.2">
      <c r="A33" s="29"/>
      <c r="B33" s="30"/>
      <c r="C33" s="30"/>
      <c r="D33" s="30"/>
      <c r="E33" s="30"/>
      <c r="F33" s="34"/>
      <c r="G33" s="44"/>
    </row>
    <row r="34" spans="1:7" ht="14.25" customHeight="1" x14ac:dyDescent="0.2">
      <c r="A34" s="49" t="s">
        <v>186</v>
      </c>
      <c r="B34" s="30"/>
      <c r="C34" s="30"/>
      <c r="D34" s="30"/>
      <c r="E34" s="30"/>
      <c r="F34" s="34"/>
      <c r="G34" s="44"/>
    </row>
    <row r="35" spans="1:7" ht="14.25" customHeight="1" x14ac:dyDescent="0.2">
      <c r="A35" s="33" t="s">
        <v>174</v>
      </c>
      <c r="B35" s="30" t="s">
        <v>136</v>
      </c>
      <c r="C35" s="30" t="s">
        <v>154</v>
      </c>
      <c r="D35" s="30" t="s">
        <v>232</v>
      </c>
      <c r="E35" s="30" t="s">
        <v>161</v>
      </c>
      <c r="F35" s="34" t="s">
        <v>230</v>
      </c>
      <c r="G35" s="44" t="s">
        <v>219</v>
      </c>
    </row>
    <row r="36" spans="1:7" ht="14.25" customHeight="1" x14ac:dyDescent="0.2">
      <c r="A36" s="33" t="s">
        <v>211</v>
      </c>
      <c r="B36" s="30" t="s">
        <v>148</v>
      </c>
      <c r="C36" s="30" t="s">
        <v>148</v>
      </c>
      <c r="D36" s="30" t="s">
        <v>231</v>
      </c>
      <c r="E36" s="30" t="s">
        <v>161</v>
      </c>
      <c r="F36" s="34" t="s">
        <v>229</v>
      </c>
      <c r="G36" s="44" t="s">
        <v>219</v>
      </c>
    </row>
    <row r="37" spans="1:7" ht="14.25" customHeight="1" x14ac:dyDescent="0.2">
      <c r="A37" s="29"/>
      <c r="B37" s="30"/>
      <c r="C37" s="30"/>
      <c r="D37" s="30"/>
      <c r="E37" s="30"/>
      <c r="F37" s="34"/>
      <c r="G37" s="44"/>
    </row>
    <row r="38" spans="1:7" ht="14.25" customHeight="1" x14ac:dyDescent="0.2">
      <c r="A38" s="49" t="s">
        <v>187</v>
      </c>
      <c r="B38" s="30"/>
      <c r="C38" s="30"/>
      <c r="D38" s="30"/>
      <c r="E38" s="30"/>
      <c r="F38" s="34"/>
      <c r="G38" s="44"/>
    </row>
    <row r="39" spans="1:7" ht="14.25" customHeight="1" x14ac:dyDescent="0.2">
      <c r="A39" s="33" t="s">
        <v>29</v>
      </c>
      <c r="B39" s="30" t="s">
        <v>137</v>
      </c>
      <c r="C39" s="30" t="s">
        <v>138</v>
      </c>
      <c r="D39" s="30" t="s">
        <v>162</v>
      </c>
      <c r="E39" s="30" t="s">
        <v>163</v>
      </c>
      <c r="F39" s="34" t="s">
        <v>233</v>
      </c>
      <c r="G39" s="44" t="s">
        <v>222</v>
      </c>
    </row>
    <row r="40" spans="1:7" ht="14.25" customHeight="1" x14ac:dyDescent="0.2">
      <c r="A40" s="33" t="s">
        <v>28</v>
      </c>
      <c r="B40" s="30" t="s">
        <v>142</v>
      </c>
      <c r="C40" s="30" t="s">
        <v>164</v>
      </c>
      <c r="D40" s="30" t="s">
        <v>165</v>
      </c>
      <c r="E40" s="30" t="s">
        <v>166</v>
      </c>
      <c r="F40" s="34" t="s">
        <v>234</v>
      </c>
      <c r="G40" s="44" t="s">
        <v>225</v>
      </c>
    </row>
    <row r="41" spans="1:7" ht="14.25" customHeight="1" x14ac:dyDescent="0.2">
      <c r="A41" s="33" t="s">
        <v>3</v>
      </c>
      <c r="B41" s="30" t="s">
        <v>143</v>
      </c>
      <c r="C41" s="30" t="s">
        <v>167</v>
      </c>
      <c r="D41" s="30" t="s">
        <v>144</v>
      </c>
      <c r="E41" s="30" t="s">
        <v>168</v>
      </c>
      <c r="F41" s="32" t="s">
        <v>235</v>
      </c>
      <c r="G41" s="50" t="s">
        <v>226</v>
      </c>
    </row>
    <row r="42" spans="1:7" ht="14.25" customHeight="1" x14ac:dyDescent="0.2">
      <c r="A42" s="33" t="s">
        <v>2</v>
      </c>
      <c r="B42" s="30" t="s">
        <v>134</v>
      </c>
      <c r="C42" s="30" t="s">
        <v>135</v>
      </c>
      <c r="D42" s="30" t="s">
        <v>159</v>
      </c>
      <c r="E42" s="30" t="s">
        <v>160</v>
      </c>
      <c r="F42" s="34" t="s">
        <v>236</v>
      </c>
      <c r="G42" s="44" t="s">
        <v>227</v>
      </c>
    </row>
    <row r="43" spans="1:7" ht="14.25" customHeight="1" x14ac:dyDescent="0.2">
      <c r="A43" s="33" t="s">
        <v>175</v>
      </c>
      <c r="B43" s="30" t="s">
        <v>147</v>
      </c>
      <c r="C43" s="30" t="s">
        <v>172</v>
      </c>
      <c r="D43" s="30" t="s">
        <v>148</v>
      </c>
      <c r="E43" s="30" t="s">
        <v>148</v>
      </c>
      <c r="F43" s="32" t="s">
        <v>149</v>
      </c>
      <c r="G43" s="44" t="s">
        <v>220</v>
      </c>
    </row>
    <row r="44" spans="1:7" ht="14.25" customHeight="1" x14ac:dyDescent="0.2">
      <c r="A44" s="33" t="s">
        <v>27</v>
      </c>
      <c r="B44" s="30" t="s">
        <v>139</v>
      </c>
      <c r="C44" s="30" t="s">
        <v>154</v>
      </c>
      <c r="D44" s="30" t="s">
        <v>140</v>
      </c>
      <c r="E44" s="30" t="s">
        <v>141</v>
      </c>
      <c r="F44" s="32" t="s">
        <v>237</v>
      </c>
      <c r="G44" s="44" t="s">
        <v>219</v>
      </c>
    </row>
    <row r="45" spans="1:7" ht="14.25" customHeight="1" x14ac:dyDescent="0.2">
      <c r="A45" s="29"/>
      <c r="B45" s="30"/>
      <c r="C45" s="30"/>
      <c r="D45" s="30"/>
      <c r="E45" s="30"/>
      <c r="F45" s="34"/>
      <c r="G45" s="44"/>
    </row>
    <row r="46" spans="1:7" ht="14.25" customHeight="1" x14ac:dyDescent="0.2">
      <c r="A46" s="49" t="s">
        <v>188</v>
      </c>
      <c r="B46" s="30"/>
      <c r="C46" s="30"/>
      <c r="D46" s="30"/>
      <c r="E46" s="30"/>
      <c r="F46" s="34"/>
      <c r="G46" s="44"/>
    </row>
    <row r="47" spans="1:7" ht="14.25" customHeight="1" x14ac:dyDescent="0.2">
      <c r="A47" s="33" t="s">
        <v>145</v>
      </c>
      <c r="B47" s="30" t="s">
        <v>146</v>
      </c>
      <c r="C47" s="30" t="s">
        <v>169</v>
      </c>
      <c r="D47" s="30" t="s">
        <v>170</v>
      </c>
      <c r="E47" s="30" t="s">
        <v>171</v>
      </c>
      <c r="F47" s="34" t="s">
        <v>238</v>
      </c>
      <c r="G47" s="44" t="s">
        <v>228</v>
      </c>
    </row>
    <row r="48" spans="1:7" ht="14.25" customHeight="1" x14ac:dyDescent="0.2">
      <c r="A48" s="29"/>
      <c r="B48" s="30"/>
      <c r="C48" s="30"/>
      <c r="D48" s="30"/>
      <c r="E48" s="30"/>
      <c r="F48" s="34"/>
      <c r="G48" s="44"/>
    </row>
    <row r="49" spans="1:7" ht="14.25" customHeight="1" x14ac:dyDescent="0.2">
      <c r="A49" s="29"/>
      <c r="B49" s="30"/>
      <c r="C49" s="30"/>
      <c r="D49" s="30"/>
      <c r="E49" s="30"/>
      <c r="F49" s="34"/>
      <c r="G49" s="44"/>
    </row>
    <row r="50" spans="1:7" ht="15" x14ac:dyDescent="0.2">
      <c r="A50" s="45" t="s">
        <v>184</v>
      </c>
    </row>
    <row r="51" spans="1:7" x14ac:dyDescent="0.2">
      <c r="A51" s="35" t="s">
        <v>183</v>
      </c>
    </row>
    <row r="52" spans="1:7" x14ac:dyDescent="0.2">
      <c r="A52" s="10" t="s">
        <v>189</v>
      </c>
    </row>
    <row r="53" spans="1:7" x14ac:dyDescent="0.2">
      <c r="A53" s="10" t="s">
        <v>190</v>
      </c>
    </row>
    <row r="54" spans="1:7" x14ac:dyDescent="0.2">
      <c r="A54" s="10" t="s">
        <v>191</v>
      </c>
    </row>
  </sheetData>
  <hyperlinks>
    <hyperlink ref="F27" r:id="rId1" display="http://cdna.eva.mpg.de/neandertal/altai/Denisovan/" xr:uid="{1763263F-C28E-4A79-BEEE-3F6143B048D8}"/>
    <hyperlink ref="F19" r:id="rId2" display="http://cdna.eva.mpg.de/neandertal/altai/AltaiNeandertal/bam/" xr:uid="{2A87788A-CC48-4A9C-A9FB-446DCD61627E}"/>
    <hyperlink ref="F20" r:id="rId3" display="http://cdna.eva.mpg.de/neandertal/GoyetQ56-1/" xr:uid="{BFB2C9AE-E4C9-4E58-9529-4A87565DC37E}"/>
    <hyperlink ref="F21" r:id="rId4" display="http://cdna.eva.mpg.de/neandertal/LesCottes_Z4-1514/" xr:uid="{029D70C2-EF9A-4FF1-A812-7D803C5F8AEE}"/>
    <hyperlink ref="F22" r:id="rId5" display="http://cdna.eva.mpg.de/neandertal/Mezmaiskaya/bam/" xr:uid="{9C8311D2-F3DF-487A-8A71-8FD2B30ADB2B}"/>
    <hyperlink ref="F23" r:id="rId6" display="http://cdna.eva.mpg.de/neandertal/Mezmaiskaya2/" xr:uid="{A6871B54-0608-4299-A5D9-A05913A1D16A}"/>
    <hyperlink ref="F24" r:id="rId7" display="http://cdna.eva.mpg.de/neandertal/Spy94a/" xr:uid="{86A794DD-5834-4323-AF90-D3E38FC085FB}"/>
    <hyperlink ref="F25" r:id="rId8" display="http://cdna.eva.mpg.de/neandertal/Vindija/bam/" xr:uid="{921286F5-83D1-49F3-B4BD-3DF4BE98E49E}"/>
    <hyperlink ref="F8" r:id="rId9" display="http://www.internationalgenome.org/data-portal/sample/HG02571" xr:uid="{6321445F-8A7C-42D6-8C32-5719027A4657}"/>
    <hyperlink ref="F9" r:id="rId10" display="http://www.internationalgenome.org/data-portal/sample/HG02610" xr:uid="{A20E421A-1E72-4242-AB95-26F9E3273A38}"/>
    <hyperlink ref="F10" r:id="rId11" display="http://www.internationalgenome.org/data-portal/sample/HG02970" xr:uid="{68827C33-720A-45EC-A494-985D789A4C1B}"/>
    <hyperlink ref="F11" r:id="rId12" display="http://www.internationalgenome.org/data-portal/sample/HG03202" xr:uid="{7FD7AC6C-DD29-42A1-80F0-AC8A6A702432}"/>
    <hyperlink ref="F6" r:id="rId13" display="http://www.internationalgenome.org/data-portal/sample/NA18858" xr:uid="{747C03F6-1A3C-4108-8BC0-D17BC474991A}"/>
    <hyperlink ref="F7" r:id="rId14" display="http://www.internationalgenome.org/data-portal/sample/NA18865" xr:uid="{ECA1168A-7B56-4E32-9A0D-560F75C46AA1}"/>
    <hyperlink ref="F14" r:id="rId15" display="http://www.internationalgenome.org/data-portal/sample/NA18619" xr:uid="{70F9D6F5-71B9-413A-95D8-C4525F2F0E8D}"/>
    <hyperlink ref="F15" r:id="rId16" display="http://www.internationalgenome.org/data-portal/sample/NA18638" xr:uid="{3F8F41B2-78FC-46ED-95C5-B2E44041BBF3}"/>
    <hyperlink ref="F12" r:id="rId17" display="http://www.internationalgenome.org/data-portal/sample/HG00331" xr:uid="{3B735733-001B-4F11-8B10-4A452A12693F}"/>
    <hyperlink ref="F13" r:id="rId18" display="http://www.internationalgenome.org/data-portal/sample/HG00366" xr:uid="{47A24F1D-438B-4DF6-9730-A727A2552197}"/>
    <hyperlink ref="F16" r:id="rId19" display="https://www.ebi.ac.uk/ena/data/view/PRJEB22592" xr:uid="{A0815D60-C82F-40B5-8D40-5AF83612A9DF}"/>
    <hyperlink ref="F44" r:id="rId20" display="https://www.ncbi.nlm.nih.gov/nuccore/AH013571" xr:uid="{BCE0EF25-B4C7-468A-B6E6-6A4D027A18B9}"/>
    <hyperlink ref="F41" r:id="rId21" display="https://www.ncbi.nlm.nih.gov/nuccore/NC_018152.2?report=genbank&amp;from=163571189&amp;to=163641368" xr:uid="{BD4A5F7E-107B-4D40-9BA2-C9C74A421DAD}"/>
    <hyperlink ref="G41" r:id="rId22" xr:uid="{DC364101-F670-46E5-B777-6F7555F3D2FA}"/>
    <hyperlink ref="F43" r:id="rId23" xr:uid="{C8E0392D-E69F-4A0C-9439-391742203119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C3BD6-7443-46A2-9952-60041301FBAD}">
  <dimension ref="A1:J100"/>
  <sheetViews>
    <sheetView workbookViewId="0"/>
  </sheetViews>
  <sheetFormatPr defaultColWidth="11" defaultRowHeight="14.25" x14ac:dyDescent="0.2"/>
  <cols>
    <col min="1" max="1" width="43.5" style="10" bestFit="1" customWidth="1"/>
    <col min="2" max="2" width="16.375" style="1" bestFit="1" customWidth="1"/>
    <col min="3" max="3" width="13.375" bestFit="1" customWidth="1"/>
    <col min="4" max="4" width="17.5" bestFit="1" customWidth="1"/>
    <col min="5" max="5" width="27.375" bestFit="1" customWidth="1"/>
    <col min="6" max="6" width="23.375" bestFit="1" customWidth="1"/>
    <col min="7" max="7" width="23.375" customWidth="1"/>
    <col min="8" max="8" width="16.375" style="1" bestFit="1" customWidth="1"/>
    <col min="9" max="9" width="13.375" bestFit="1" customWidth="1"/>
    <col min="10" max="10" width="33.125" bestFit="1" customWidth="1"/>
  </cols>
  <sheetData>
    <row r="1" spans="1:10" ht="15" x14ac:dyDescent="0.25">
      <c r="A1" s="27" t="s">
        <v>96</v>
      </c>
    </row>
    <row r="2" spans="1:10" s="26" customFormat="1" ht="14.25" customHeight="1" x14ac:dyDescent="0.2">
      <c r="A2" s="15" t="s">
        <v>97</v>
      </c>
      <c r="B2" s="15"/>
      <c r="H2" s="15"/>
    </row>
    <row r="3" spans="1:10" s="26" customFormat="1" ht="14.25" customHeight="1" x14ac:dyDescent="0.25">
      <c r="A3" s="7"/>
      <c r="B3" s="15"/>
      <c r="H3" s="15"/>
    </row>
    <row r="4" spans="1:10" s="26" customFormat="1" ht="14.25" customHeight="1" x14ac:dyDescent="0.2">
      <c r="B4" s="15"/>
      <c r="H4" s="15"/>
    </row>
    <row r="5" spans="1:10" ht="14.25" customHeight="1" x14ac:dyDescent="0.25">
      <c r="A5" s="3" t="s">
        <v>30</v>
      </c>
      <c r="B5" s="3" t="s">
        <v>54</v>
      </c>
      <c r="C5" s="3" t="s">
        <v>17</v>
      </c>
      <c r="D5" s="3" t="s">
        <v>26</v>
      </c>
      <c r="E5" s="3" t="s">
        <v>48</v>
      </c>
      <c r="F5" s="3" t="s">
        <v>49</v>
      </c>
      <c r="G5" s="2" t="s">
        <v>30</v>
      </c>
      <c r="H5" s="2" t="s">
        <v>54</v>
      </c>
      <c r="I5" s="2" t="s">
        <v>17</v>
      </c>
      <c r="J5" s="2" t="s">
        <v>47</v>
      </c>
    </row>
    <row r="6" spans="1:10" s="22" customFormat="1" ht="14.25" customHeight="1" x14ac:dyDescent="0.25">
      <c r="A6" s="23" t="s">
        <v>56</v>
      </c>
      <c r="B6" s="13"/>
      <c r="C6" s="13"/>
      <c r="D6" s="13"/>
      <c r="E6" s="13"/>
      <c r="F6" s="13"/>
      <c r="G6" s="23" t="s">
        <v>56</v>
      </c>
      <c r="H6" s="13"/>
      <c r="I6" s="36"/>
      <c r="J6" s="36"/>
    </row>
    <row r="7" spans="1:10" ht="14.25" customHeight="1" x14ac:dyDescent="0.2">
      <c r="A7" s="11" t="s">
        <v>7</v>
      </c>
      <c r="B7" s="4" t="s">
        <v>46</v>
      </c>
      <c r="C7" s="18">
        <v>6.3E-2</v>
      </c>
      <c r="D7" s="12">
        <v>4.6031746031746028E-2</v>
      </c>
      <c r="E7" s="12">
        <f t="shared" ref="E7:E40" si="0">(10^(-1.71323))*C7^(-0.18294)</f>
        <v>3.2093615106209734E-2</v>
      </c>
      <c r="F7" s="12">
        <f t="shared" ref="F7:F40" si="1">D7-E7</f>
        <v>1.3938130925536293E-2</v>
      </c>
      <c r="G7" s="11" t="s">
        <v>7</v>
      </c>
      <c r="H7" s="5" t="s">
        <v>46</v>
      </c>
      <c r="I7" s="37">
        <v>5.8000000000000003E-2</v>
      </c>
      <c r="J7" s="37">
        <v>108.6206896551724</v>
      </c>
    </row>
    <row r="8" spans="1:10" ht="14.25" customHeight="1" x14ac:dyDescent="0.2">
      <c r="A8" s="11" t="s">
        <v>6</v>
      </c>
      <c r="B8" s="4" t="s">
        <v>46</v>
      </c>
      <c r="C8" s="18">
        <v>1.669</v>
      </c>
      <c r="D8" s="12">
        <v>1.4679448771719592E-2</v>
      </c>
      <c r="E8" s="12">
        <f t="shared" si="0"/>
        <v>1.76227563907074E-2</v>
      </c>
      <c r="F8" s="12">
        <f t="shared" si="1"/>
        <v>-2.9433076189878081E-3</v>
      </c>
      <c r="G8" s="11" t="s">
        <v>86</v>
      </c>
      <c r="H8" s="5" t="s">
        <v>88</v>
      </c>
      <c r="I8" s="37">
        <v>0.113</v>
      </c>
      <c r="J8" s="37">
        <v>78.761061946902657</v>
      </c>
    </row>
    <row r="9" spans="1:10" ht="14.25" customHeight="1" x14ac:dyDescent="0.2">
      <c r="A9" s="11" t="s">
        <v>5</v>
      </c>
      <c r="B9" s="4" t="s">
        <v>46</v>
      </c>
      <c r="C9" s="18">
        <v>6.25</v>
      </c>
      <c r="D9" s="12">
        <v>5.6320000000000007E-3</v>
      </c>
      <c r="E9" s="12">
        <f t="shared" si="0"/>
        <v>1.3841135161059809E-2</v>
      </c>
      <c r="F9" s="12">
        <f t="shared" si="1"/>
        <v>-8.2091351610598072E-3</v>
      </c>
      <c r="G9" s="11" t="s">
        <v>0</v>
      </c>
      <c r="H9" s="5" t="s">
        <v>41</v>
      </c>
      <c r="I9" s="37">
        <v>0.85</v>
      </c>
      <c r="J9" s="37">
        <v>80.941176470588232</v>
      </c>
    </row>
    <row r="10" spans="1:10" ht="14.25" customHeight="1" x14ac:dyDescent="0.2">
      <c r="A10" s="11" t="s">
        <v>86</v>
      </c>
      <c r="B10" s="4" t="s">
        <v>88</v>
      </c>
      <c r="C10" s="18">
        <v>0.112</v>
      </c>
      <c r="D10" s="12">
        <v>3.0357142857142853E-2</v>
      </c>
      <c r="E10" s="12">
        <f t="shared" si="0"/>
        <v>2.8887240352624615E-2</v>
      </c>
      <c r="F10" s="12">
        <f t="shared" si="1"/>
        <v>1.4699025045182383E-3</v>
      </c>
      <c r="G10" s="11" t="s">
        <v>50</v>
      </c>
      <c r="H10" s="5" t="s">
        <v>41</v>
      </c>
      <c r="I10" s="37">
        <v>0.90500000000000003</v>
      </c>
      <c r="J10" s="37">
        <v>54.077400860009554</v>
      </c>
    </row>
    <row r="11" spans="1:10" ht="14.25" customHeight="1" x14ac:dyDescent="0.2">
      <c r="A11" s="11" t="s">
        <v>50</v>
      </c>
      <c r="B11" s="5" t="s">
        <v>41</v>
      </c>
      <c r="C11" s="18">
        <v>0.83750000000000002</v>
      </c>
      <c r="D11" s="12">
        <v>2.156417910447761E-2</v>
      </c>
      <c r="E11" s="12">
        <f t="shared" si="0"/>
        <v>1.9992134173462614E-2</v>
      </c>
      <c r="F11" s="12">
        <f t="shared" si="1"/>
        <v>1.5720449310149959E-3</v>
      </c>
      <c r="G11" s="11" t="s">
        <v>4</v>
      </c>
      <c r="H11" s="5" t="s">
        <v>38</v>
      </c>
      <c r="I11" s="37">
        <v>1.9</v>
      </c>
      <c r="J11" s="37">
        <v>64.947368421052644</v>
      </c>
    </row>
    <row r="12" spans="1:10" ht="14.25" customHeight="1" x14ac:dyDescent="0.2">
      <c r="A12" s="11" t="s">
        <v>0</v>
      </c>
      <c r="B12" s="5" t="s">
        <v>41</v>
      </c>
      <c r="C12" s="18">
        <v>0.91400000000000003</v>
      </c>
      <c r="D12" s="12">
        <v>2.7461706783369802E-2</v>
      </c>
      <c r="E12" s="12">
        <f t="shared" si="0"/>
        <v>1.9674989214239779E-2</v>
      </c>
      <c r="F12" s="12">
        <f t="shared" si="1"/>
        <v>7.7867175691300229E-3</v>
      </c>
      <c r="G12" s="17" t="s">
        <v>28</v>
      </c>
      <c r="H12" s="25" t="s">
        <v>39</v>
      </c>
      <c r="I12" s="37">
        <v>3</v>
      </c>
      <c r="J12" s="37">
        <v>62.300000000000004</v>
      </c>
    </row>
    <row r="13" spans="1:10" ht="14.25" customHeight="1" x14ac:dyDescent="0.2">
      <c r="A13" s="11" t="s">
        <v>1</v>
      </c>
      <c r="B13" s="5" t="s">
        <v>41</v>
      </c>
      <c r="C13" s="18">
        <v>1.0780000000000001</v>
      </c>
      <c r="D13" s="12">
        <v>1.8181818181818184E-2</v>
      </c>
      <c r="E13" s="12">
        <f t="shared" si="0"/>
        <v>1.9089859142235394E-2</v>
      </c>
      <c r="F13" s="12">
        <f t="shared" si="1"/>
        <v>-9.0804096041720989E-4</v>
      </c>
      <c r="G13" s="11" t="s">
        <v>2</v>
      </c>
      <c r="H13" s="5" t="s">
        <v>39</v>
      </c>
      <c r="I13" s="37">
        <v>5.38</v>
      </c>
      <c r="J13" s="37">
        <v>43.104089219330859</v>
      </c>
    </row>
    <row r="14" spans="1:10" ht="14.25" customHeight="1" x14ac:dyDescent="0.2">
      <c r="A14" s="11" t="s">
        <v>9</v>
      </c>
      <c r="B14" s="5" t="s">
        <v>41</v>
      </c>
      <c r="C14" s="18">
        <v>2.4369999999999998</v>
      </c>
      <c r="D14" s="12">
        <v>3.2334837915469837E-2</v>
      </c>
      <c r="E14" s="12">
        <f t="shared" si="0"/>
        <v>1.6443666097825958E-2</v>
      </c>
      <c r="F14" s="12">
        <f t="shared" si="1"/>
        <v>1.5891171817643879E-2</v>
      </c>
      <c r="G14" s="11" t="s">
        <v>3</v>
      </c>
      <c r="H14" s="5" t="s">
        <v>39</v>
      </c>
      <c r="I14" s="37">
        <v>9.5</v>
      </c>
      <c r="J14" s="37">
        <v>36.094736842105263</v>
      </c>
    </row>
    <row r="15" spans="1:10" ht="14.25" customHeight="1" x14ac:dyDescent="0.2">
      <c r="A15" s="11" t="s">
        <v>55</v>
      </c>
      <c r="B15" s="5" t="s">
        <v>39</v>
      </c>
      <c r="C15" s="18">
        <v>3.5</v>
      </c>
      <c r="D15" s="12">
        <f>0.064/3.5</f>
        <v>1.8285714285714287E-2</v>
      </c>
      <c r="E15" s="12">
        <f t="shared" si="0"/>
        <v>1.5389984837850524E-2</v>
      </c>
      <c r="F15" s="12">
        <f t="shared" si="1"/>
        <v>2.8957294478637631E-3</v>
      </c>
      <c r="G15" s="11" t="s">
        <v>27</v>
      </c>
      <c r="H15" s="5" t="s">
        <v>39</v>
      </c>
      <c r="I15" s="37">
        <v>10.45</v>
      </c>
      <c r="J15" s="37">
        <v>34.248803827751196</v>
      </c>
    </row>
    <row r="16" spans="1:10" ht="14.25" customHeight="1" x14ac:dyDescent="0.2">
      <c r="A16" s="11" t="s">
        <v>2</v>
      </c>
      <c r="B16" s="5" t="s">
        <v>39</v>
      </c>
      <c r="C16" s="18">
        <v>4.5999999999999996</v>
      </c>
      <c r="D16" s="12">
        <v>1.8608695652173914E-2</v>
      </c>
      <c r="E16" s="12">
        <f t="shared" si="0"/>
        <v>1.4639460839479021E-2</v>
      </c>
      <c r="F16" s="12">
        <f t="shared" si="1"/>
        <v>3.9692348126948926E-3</v>
      </c>
      <c r="G16" s="11" t="s">
        <v>12</v>
      </c>
      <c r="H16" s="5" t="s">
        <v>89</v>
      </c>
      <c r="I16" s="37">
        <v>16.2</v>
      </c>
      <c r="J16" s="37">
        <v>35.129629629629633</v>
      </c>
    </row>
    <row r="17" spans="1:10" ht="14.25" customHeight="1" x14ac:dyDescent="0.2">
      <c r="A17" s="17" t="s">
        <v>29</v>
      </c>
      <c r="B17" s="25" t="s">
        <v>39</v>
      </c>
      <c r="C17" s="18">
        <v>4.819</v>
      </c>
      <c r="D17" s="12">
        <v>1.51483710313343E-2</v>
      </c>
      <c r="E17" s="12">
        <f t="shared" si="0"/>
        <v>1.4515428467789169E-2</v>
      </c>
      <c r="F17" s="12">
        <f t="shared" si="1"/>
        <v>6.3294256354513162E-4</v>
      </c>
      <c r="G17" s="11" t="s">
        <v>10</v>
      </c>
      <c r="H17" s="5" t="s">
        <v>89</v>
      </c>
      <c r="I17" s="37">
        <v>18.3</v>
      </c>
      <c r="J17" s="37">
        <v>31.797814207650269</v>
      </c>
    </row>
    <row r="18" spans="1:10" ht="14.25" customHeight="1" x14ac:dyDescent="0.2">
      <c r="A18" s="17" t="s">
        <v>28</v>
      </c>
      <c r="B18" s="25" t="s">
        <v>39</v>
      </c>
      <c r="C18" s="18">
        <v>8</v>
      </c>
      <c r="D18" s="12">
        <v>1.4749999999999999E-2</v>
      </c>
      <c r="E18" s="12">
        <f t="shared" si="0"/>
        <v>1.3229965686057303E-2</v>
      </c>
      <c r="F18" s="12">
        <f t="shared" si="1"/>
        <v>1.5200343139426965E-3</v>
      </c>
      <c r="G18" s="11" t="s">
        <v>11</v>
      </c>
      <c r="H18" s="5" t="s">
        <v>89</v>
      </c>
      <c r="I18" s="37">
        <v>123.7</v>
      </c>
      <c r="J18" s="37">
        <v>25.545675020210187</v>
      </c>
    </row>
    <row r="19" spans="1:10" ht="14.25" customHeight="1" x14ac:dyDescent="0.2">
      <c r="A19" s="11" t="s">
        <v>8</v>
      </c>
      <c r="B19" s="5" t="s">
        <v>39</v>
      </c>
      <c r="C19" s="18">
        <v>8.6170000000000009</v>
      </c>
      <c r="D19" s="12">
        <v>7.427178832540327E-3</v>
      </c>
      <c r="E19" s="12">
        <f t="shared" si="0"/>
        <v>1.305136562668327E-2</v>
      </c>
      <c r="F19" s="12">
        <f t="shared" si="1"/>
        <v>-5.624186794142943E-3</v>
      </c>
      <c r="G19" s="11" t="s">
        <v>25</v>
      </c>
      <c r="H19" s="5" t="s">
        <v>90</v>
      </c>
      <c r="I19" s="37">
        <v>53.5</v>
      </c>
      <c r="J19" s="37">
        <v>26.168224299065422</v>
      </c>
    </row>
    <row r="20" spans="1:10" ht="14.25" customHeight="1" x14ac:dyDescent="0.2">
      <c r="A20" s="11" t="s">
        <v>27</v>
      </c>
      <c r="B20" s="5" t="s">
        <v>39</v>
      </c>
      <c r="C20" s="18">
        <v>13.5</v>
      </c>
      <c r="D20" s="12">
        <v>5.3102453102453102E-3</v>
      </c>
      <c r="E20" s="12">
        <f t="shared" si="0"/>
        <v>1.2022277283892741E-2</v>
      </c>
      <c r="F20" s="12">
        <f t="shared" si="1"/>
        <v>-6.7120319736474303E-3</v>
      </c>
      <c r="I20" s="38"/>
      <c r="J20" s="38"/>
    </row>
    <row r="21" spans="1:10" ht="14.25" customHeight="1" x14ac:dyDescent="0.25">
      <c r="A21" s="11" t="s">
        <v>51</v>
      </c>
      <c r="B21" s="5" t="s">
        <v>39</v>
      </c>
      <c r="C21" s="18">
        <v>15.3</v>
      </c>
      <c r="D21" s="12">
        <v>6.4183006535947704E-3</v>
      </c>
      <c r="E21" s="12">
        <f t="shared" si="0"/>
        <v>1.1750126702044414E-2</v>
      </c>
      <c r="F21" s="12">
        <f t="shared" si="1"/>
        <v>-5.3318260484496432E-3</v>
      </c>
      <c r="G21" s="23" t="s">
        <v>57</v>
      </c>
      <c r="H21" s="13"/>
      <c r="I21" s="38"/>
      <c r="J21" s="38"/>
    </row>
    <row r="22" spans="1:10" ht="14.25" customHeight="1" x14ac:dyDescent="0.2">
      <c r="A22" s="11" t="s">
        <v>3</v>
      </c>
      <c r="B22" s="5" t="s">
        <v>39</v>
      </c>
      <c r="C22" s="18">
        <v>16.649999999999999</v>
      </c>
      <c r="D22" s="12">
        <v>1.0768768768768771E-2</v>
      </c>
      <c r="E22" s="12">
        <f t="shared" si="0"/>
        <v>1.1569763441195322E-2</v>
      </c>
      <c r="F22" s="12">
        <f t="shared" si="1"/>
        <v>-8.0099467242655126E-4</v>
      </c>
      <c r="G22" s="9" t="s">
        <v>71</v>
      </c>
      <c r="H22" s="1" t="s">
        <v>93</v>
      </c>
      <c r="I22" s="6">
        <v>13.387418272862966</v>
      </c>
      <c r="J22" s="6">
        <v>104.20330189075597</v>
      </c>
    </row>
    <row r="23" spans="1:10" ht="14.25" customHeight="1" x14ac:dyDescent="0.2">
      <c r="A23" s="11" t="s">
        <v>4</v>
      </c>
      <c r="B23" s="5" t="s">
        <v>38</v>
      </c>
      <c r="C23" s="18">
        <v>5.4420000000000002</v>
      </c>
      <c r="D23" s="12">
        <v>1.8871738331495774E-2</v>
      </c>
      <c r="E23" s="12">
        <f t="shared" si="0"/>
        <v>1.4196141945662545E-2</v>
      </c>
      <c r="F23" s="12">
        <f t="shared" si="1"/>
        <v>4.6755963858332288E-3</v>
      </c>
      <c r="G23" s="9" t="s">
        <v>71</v>
      </c>
      <c r="H23" s="1" t="s">
        <v>93</v>
      </c>
      <c r="I23" s="6">
        <v>18.685004753443557</v>
      </c>
      <c r="J23" s="6">
        <v>133.68945374831623</v>
      </c>
    </row>
    <row r="24" spans="1:10" ht="14.25" customHeight="1" x14ac:dyDescent="0.2">
      <c r="A24" s="17" t="s">
        <v>18</v>
      </c>
      <c r="B24" s="25" t="s">
        <v>38</v>
      </c>
      <c r="C24" s="18">
        <v>10.775</v>
      </c>
      <c r="D24" s="12">
        <v>1.1730858468677495E-2</v>
      </c>
      <c r="E24" s="12">
        <f t="shared" si="0"/>
        <v>1.2528514588089601E-2</v>
      </c>
      <c r="F24" s="12">
        <f t="shared" si="1"/>
        <v>-7.9765611941210596E-4</v>
      </c>
      <c r="G24" s="9" t="s">
        <v>71</v>
      </c>
      <c r="H24" s="1" t="s">
        <v>93</v>
      </c>
      <c r="I24" s="6">
        <v>18.685004753443557</v>
      </c>
      <c r="J24" s="6">
        <v>211.29651275440412</v>
      </c>
    </row>
    <row r="25" spans="1:10" ht="14.25" customHeight="1" x14ac:dyDescent="0.2">
      <c r="A25" s="11" t="s">
        <v>10</v>
      </c>
      <c r="B25" s="5" t="s">
        <v>89</v>
      </c>
      <c r="C25" s="18">
        <v>41</v>
      </c>
      <c r="D25" s="12">
        <v>9.5268292682926838E-3</v>
      </c>
      <c r="E25" s="12">
        <f t="shared" si="0"/>
        <v>9.811317303150973E-3</v>
      </c>
      <c r="F25" s="12">
        <f t="shared" si="1"/>
        <v>-2.8448803485828927E-4</v>
      </c>
      <c r="G25" s="9" t="s">
        <v>71</v>
      </c>
      <c r="H25" s="1" t="s">
        <v>93</v>
      </c>
      <c r="I25" s="6">
        <v>23.993328368884189</v>
      </c>
      <c r="J25" s="6">
        <v>71.589488806919178</v>
      </c>
    </row>
    <row r="26" spans="1:10" ht="14.25" customHeight="1" x14ac:dyDescent="0.2">
      <c r="A26" s="11" t="s">
        <v>12</v>
      </c>
      <c r="B26" s="5" t="s">
        <v>89</v>
      </c>
      <c r="C26" s="18">
        <v>64</v>
      </c>
      <c r="D26" s="12">
        <v>6.48125E-3</v>
      </c>
      <c r="E26" s="12">
        <f t="shared" si="0"/>
        <v>9.0437268249181392E-3</v>
      </c>
      <c r="F26" s="12">
        <f t="shared" si="1"/>
        <v>-2.5624768249181392E-3</v>
      </c>
      <c r="G26" s="9" t="s">
        <v>71</v>
      </c>
      <c r="H26" s="1" t="s">
        <v>93</v>
      </c>
      <c r="I26" s="6">
        <v>34.912940263620811</v>
      </c>
      <c r="J26" s="6">
        <v>51.289164309035222</v>
      </c>
    </row>
    <row r="27" spans="1:10" ht="14.25" customHeight="1" x14ac:dyDescent="0.2">
      <c r="A27" s="11" t="s">
        <v>11</v>
      </c>
      <c r="B27" s="5" t="s">
        <v>89</v>
      </c>
      <c r="C27" s="18">
        <v>128</v>
      </c>
      <c r="D27" s="12">
        <v>3.5960937499999999E-3</v>
      </c>
      <c r="E27" s="12">
        <f t="shared" si="0"/>
        <v>7.966673305779829E-3</v>
      </c>
      <c r="F27" s="12">
        <f t="shared" si="1"/>
        <v>-4.3705795557798296E-3</v>
      </c>
      <c r="G27" s="8" t="s">
        <v>87</v>
      </c>
      <c r="H27" s="1" t="s">
        <v>93</v>
      </c>
      <c r="I27" s="6">
        <v>1485.7498714610501</v>
      </c>
      <c r="J27" s="6">
        <v>15.905534739567397</v>
      </c>
    </row>
    <row r="28" spans="1:10" ht="14.25" customHeight="1" x14ac:dyDescent="0.2">
      <c r="A28" s="11" t="s">
        <v>19</v>
      </c>
      <c r="B28" s="5" t="s">
        <v>90</v>
      </c>
      <c r="C28" s="18">
        <v>34</v>
      </c>
      <c r="D28" s="12">
        <v>1.3423529411764706E-2</v>
      </c>
      <c r="E28" s="12">
        <f t="shared" si="0"/>
        <v>1.0153160392467898E-2</v>
      </c>
      <c r="F28" s="12">
        <f t="shared" si="1"/>
        <v>3.2703690192968076E-3</v>
      </c>
      <c r="G28" s="9" t="s">
        <v>64</v>
      </c>
      <c r="H28" s="1" t="s">
        <v>93</v>
      </c>
      <c r="I28" s="6">
        <v>9296.6352487849854</v>
      </c>
      <c r="J28" s="6">
        <v>5.6045620019429956</v>
      </c>
    </row>
    <row r="29" spans="1:10" ht="14.25" customHeight="1" x14ac:dyDescent="0.2">
      <c r="A29" s="11" t="s">
        <v>20</v>
      </c>
      <c r="B29" s="5" t="s">
        <v>90</v>
      </c>
      <c r="C29" s="18">
        <v>36</v>
      </c>
      <c r="D29" s="12">
        <v>1.4525000000000001E-2</v>
      </c>
      <c r="E29" s="12">
        <f t="shared" si="0"/>
        <v>1.0047546401165876E-2</v>
      </c>
      <c r="F29" s="12">
        <f t="shared" si="1"/>
        <v>4.4774535988341257E-3</v>
      </c>
      <c r="G29" s="9" t="s">
        <v>64</v>
      </c>
      <c r="H29" s="1" t="s">
        <v>93</v>
      </c>
      <c r="I29" s="6">
        <v>9296.6352487849854</v>
      </c>
      <c r="J29" s="6">
        <v>12.882123582067694</v>
      </c>
    </row>
    <row r="30" spans="1:10" ht="14.25" customHeight="1" x14ac:dyDescent="0.2">
      <c r="A30" s="11" t="s">
        <v>15</v>
      </c>
      <c r="B30" s="5" t="s">
        <v>90</v>
      </c>
      <c r="C30" s="18">
        <v>39</v>
      </c>
      <c r="D30" s="12">
        <v>1.1628205128205128E-2</v>
      </c>
      <c r="E30" s="12">
        <f t="shared" si="0"/>
        <v>9.9014919971573655E-3</v>
      </c>
      <c r="F30" s="12">
        <f t="shared" si="1"/>
        <v>1.7267131310477624E-3</v>
      </c>
      <c r="G30" s="9" t="s">
        <v>64</v>
      </c>
      <c r="H30" s="1" t="s">
        <v>93</v>
      </c>
      <c r="I30" s="6">
        <v>10104.734031925733</v>
      </c>
      <c r="J30" s="6">
        <v>8.1496275955901005</v>
      </c>
    </row>
    <row r="31" spans="1:10" ht="14.25" customHeight="1" x14ac:dyDescent="0.2">
      <c r="A31" s="11" t="s">
        <v>16</v>
      </c>
      <c r="B31" s="5" t="s">
        <v>90</v>
      </c>
      <c r="C31" s="18">
        <v>39</v>
      </c>
      <c r="D31" s="12">
        <v>1.5382051282051282E-2</v>
      </c>
      <c r="E31" s="12">
        <f t="shared" si="0"/>
        <v>9.9014919971573655E-3</v>
      </c>
      <c r="F31" s="12">
        <f t="shared" si="1"/>
        <v>5.4805592848939169E-3</v>
      </c>
      <c r="G31" s="9" t="s">
        <v>73</v>
      </c>
      <c r="H31" s="1" t="s">
        <v>40</v>
      </c>
      <c r="I31" s="6">
        <v>107.56579915628016</v>
      </c>
      <c r="J31" s="6">
        <v>74.462952059408252</v>
      </c>
    </row>
    <row r="32" spans="1:10" ht="14.25" customHeight="1" x14ac:dyDescent="0.2">
      <c r="A32" s="11" t="s">
        <v>13</v>
      </c>
      <c r="B32" s="5" t="s">
        <v>90</v>
      </c>
      <c r="C32" s="18">
        <v>40</v>
      </c>
      <c r="D32" s="12">
        <v>9.0849999999999993E-3</v>
      </c>
      <c r="E32" s="12">
        <f t="shared" si="0"/>
        <v>9.855737892875192E-3</v>
      </c>
      <c r="F32" s="12">
        <f t="shared" si="1"/>
        <v>-7.7073789287519269E-4</v>
      </c>
      <c r="G32" s="9" t="s">
        <v>73</v>
      </c>
      <c r="H32" s="1" t="s">
        <v>40</v>
      </c>
      <c r="I32" s="6">
        <v>163.18103495430057</v>
      </c>
      <c r="J32" s="6">
        <v>49.084545566518578</v>
      </c>
    </row>
    <row r="33" spans="1:10" ht="14.25" customHeight="1" x14ac:dyDescent="0.2">
      <c r="A33" s="11" t="s">
        <v>21</v>
      </c>
      <c r="B33" s="5" t="s">
        <v>90</v>
      </c>
      <c r="C33" s="18">
        <v>41</v>
      </c>
      <c r="D33" s="12">
        <v>1.1390243902439026E-2</v>
      </c>
      <c r="E33" s="12">
        <f t="shared" si="0"/>
        <v>9.811317303150973E-3</v>
      </c>
      <c r="F33" s="12">
        <f t="shared" si="1"/>
        <v>1.5789265992880528E-3</v>
      </c>
      <c r="G33" s="9" t="s">
        <v>73</v>
      </c>
      <c r="H33" s="1" t="s">
        <v>40</v>
      </c>
      <c r="I33" s="6">
        <v>163.18103495430057</v>
      </c>
      <c r="J33" s="6">
        <v>35.185721536474411</v>
      </c>
    </row>
    <row r="34" spans="1:10" ht="14.25" customHeight="1" x14ac:dyDescent="0.2">
      <c r="A34" s="11" t="s">
        <v>14</v>
      </c>
      <c r="B34" s="5" t="s">
        <v>90</v>
      </c>
      <c r="C34" s="18">
        <v>50</v>
      </c>
      <c r="D34" s="12">
        <v>6.0000000000000001E-3</v>
      </c>
      <c r="E34" s="12">
        <f t="shared" si="0"/>
        <v>9.4615094486082615E-3</v>
      </c>
      <c r="F34" s="12">
        <f t="shared" si="1"/>
        <v>-3.4615094486082614E-3</v>
      </c>
      <c r="G34" s="9" t="s">
        <v>81</v>
      </c>
      <c r="H34" s="1" t="s">
        <v>44</v>
      </c>
      <c r="I34" s="6">
        <v>3716.5137731350596</v>
      </c>
      <c r="J34" s="6">
        <v>27.282762960923826</v>
      </c>
    </row>
    <row r="35" spans="1:10" ht="14.25" customHeight="1" x14ac:dyDescent="0.2">
      <c r="A35" s="11" t="s">
        <v>22</v>
      </c>
      <c r="B35" s="5" t="s">
        <v>90</v>
      </c>
      <c r="C35" s="18">
        <v>61</v>
      </c>
      <c r="D35" s="12">
        <v>1.5463934426229507E-2</v>
      </c>
      <c r="E35" s="12">
        <f t="shared" si="0"/>
        <v>9.1235059576988027E-3</v>
      </c>
      <c r="F35" s="12">
        <f t="shared" si="1"/>
        <v>6.3404284685307042E-3</v>
      </c>
      <c r="G35" s="9" t="s">
        <v>81</v>
      </c>
      <c r="H35" s="1" t="s">
        <v>44</v>
      </c>
      <c r="I35" s="6">
        <v>15329.230761089073</v>
      </c>
      <c r="J35" s="6">
        <v>17.225283761039716</v>
      </c>
    </row>
    <row r="36" spans="1:10" ht="14.25" customHeight="1" x14ac:dyDescent="0.2">
      <c r="A36" s="11" t="s">
        <v>25</v>
      </c>
      <c r="B36" s="5" t="s">
        <v>90</v>
      </c>
      <c r="C36" s="18">
        <v>64</v>
      </c>
      <c r="D36" s="12">
        <v>2.1218750000000001E-2</v>
      </c>
      <c r="E36" s="12">
        <f t="shared" si="0"/>
        <v>9.0437268249181392E-3</v>
      </c>
      <c r="F36" s="12">
        <f t="shared" si="1"/>
        <v>1.2175023175081862E-2</v>
      </c>
      <c r="G36" s="9" t="s">
        <v>82</v>
      </c>
      <c r="H36" s="1" t="s">
        <v>44</v>
      </c>
      <c r="I36" s="6">
        <v>16661.705618176646</v>
      </c>
      <c r="J36" s="6">
        <v>10.027025265485745</v>
      </c>
    </row>
    <row r="37" spans="1:10" ht="14.25" customHeight="1" x14ac:dyDescent="0.2">
      <c r="A37" s="11" t="s">
        <v>23</v>
      </c>
      <c r="B37" s="5" t="s">
        <v>90</v>
      </c>
      <c r="C37" s="18">
        <v>71</v>
      </c>
      <c r="D37" s="12">
        <v>1.7150704225352111E-2</v>
      </c>
      <c r="E37" s="12">
        <f t="shared" si="0"/>
        <v>8.8736194062888178E-3</v>
      </c>
      <c r="F37" s="12">
        <f t="shared" si="1"/>
        <v>8.2770848190632934E-3</v>
      </c>
      <c r="G37" s="9" t="s">
        <v>82</v>
      </c>
      <c r="H37" s="1" t="s">
        <v>44</v>
      </c>
      <c r="I37" s="6">
        <v>29861.603330415866</v>
      </c>
      <c r="J37" s="6">
        <v>33.48782009241409</v>
      </c>
    </row>
    <row r="38" spans="1:10" ht="14.25" customHeight="1" x14ac:dyDescent="0.2">
      <c r="A38" s="11" t="s">
        <v>24</v>
      </c>
      <c r="B38" s="5" t="s">
        <v>90</v>
      </c>
      <c r="C38" s="18">
        <v>72</v>
      </c>
      <c r="D38" s="12">
        <v>1.9893055555555553E-2</v>
      </c>
      <c r="E38" s="12">
        <f t="shared" si="0"/>
        <v>8.8509440026652859E-3</v>
      </c>
      <c r="F38" s="12">
        <f t="shared" si="1"/>
        <v>1.1042111552890267E-2</v>
      </c>
      <c r="G38" s="9" t="s">
        <v>82</v>
      </c>
      <c r="H38" s="1" t="s">
        <v>44</v>
      </c>
      <c r="I38" s="6">
        <v>43451.927853527399</v>
      </c>
      <c r="J38" s="6">
        <v>8.131744438102622</v>
      </c>
    </row>
    <row r="39" spans="1:10" ht="14.25" customHeight="1" x14ac:dyDescent="0.2">
      <c r="A39" s="11" t="s">
        <v>52</v>
      </c>
      <c r="B39" s="24" t="s">
        <v>91</v>
      </c>
      <c r="C39" s="19">
        <v>6.7080000000000002</v>
      </c>
      <c r="D39" s="14">
        <v>3.2498509242695288E-3</v>
      </c>
      <c r="E39" s="12">
        <f t="shared" si="0"/>
        <v>1.3663220172293477E-2</v>
      </c>
      <c r="F39" s="12">
        <f t="shared" si="1"/>
        <v>-1.0413369248023947E-2</v>
      </c>
      <c r="G39" s="9" t="s">
        <v>83</v>
      </c>
      <c r="H39" s="1" t="s">
        <v>44</v>
      </c>
      <c r="I39" s="6">
        <v>63227.349626771014</v>
      </c>
      <c r="J39" s="6">
        <v>12.321434925249243</v>
      </c>
    </row>
    <row r="40" spans="1:10" ht="14.25" customHeight="1" x14ac:dyDescent="0.2">
      <c r="A40" s="11" t="s">
        <v>53</v>
      </c>
      <c r="B40" s="24" t="s">
        <v>92</v>
      </c>
      <c r="C40" s="19">
        <v>18</v>
      </c>
      <c r="D40" s="14">
        <v>9.2777777777777772E-3</v>
      </c>
      <c r="E40" s="12">
        <f t="shared" si="0"/>
        <v>1.1405923328989688E-2</v>
      </c>
      <c r="F40" s="12">
        <f t="shared" si="1"/>
        <v>-2.1281455512119109E-3</v>
      </c>
      <c r="G40" s="11"/>
      <c r="H40" s="5"/>
      <c r="I40" s="5"/>
      <c r="J40" s="5"/>
    </row>
    <row r="41" spans="1:10" ht="14.25" customHeight="1" x14ac:dyDescent="0.2">
      <c r="A41" s="16"/>
      <c r="B41" s="24"/>
      <c r="C41" s="19"/>
      <c r="D41" s="14"/>
      <c r="E41" s="5"/>
      <c r="F41" s="5"/>
      <c r="G41" s="11"/>
      <c r="H41" s="5"/>
      <c r="I41" s="5"/>
      <c r="J41" s="5"/>
    </row>
    <row r="42" spans="1:10" ht="15" x14ac:dyDescent="0.25">
      <c r="A42" s="23" t="s">
        <v>57</v>
      </c>
      <c r="B42" s="13"/>
      <c r="C42" s="13"/>
      <c r="D42" s="13"/>
      <c r="E42" s="13"/>
      <c r="F42" s="13"/>
      <c r="G42" s="39"/>
      <c r="H42" s="4"/>
      <c r="I42" s="39"/>
      <c r="J42" s="39"/>
    </row>
    <row r="43" spans="1:10" x14ac:dyDescent="0.2">
      <c r="A43" s="9" t="s">
        <v>70</v>
      </c>
      <c r="B43" s="1" t="s">
        <v>93</v>
      </c>
      <c r="C43" s="20">
        <v>34.89</v>
      </c>
      <c r="D43" s="21">
        <v>6.334193178561192E-3</v>
      </c>
      <c r="E43" s="39"/>
      <c r="F43" s="39"/>
      <c r="G43" s="39"/>
      <c r="H43" s="4"/>
      <c r="I43" s="39"/>
      <c r="J43" s="39"/>
    </row>
    <row r="44" spans="1:10" x14ac:dyDescent="0.2">
      <c r="A44" s="9" t="s">
        <v>71</v>
      </c>
      <c r="B44" s="1" t="s">
        <v>93</v>
      </c>
      <c r="C44" s="20">
        <v>51.192999999999998</v>
      </c>
      <c r="D44" s="21">
        <v>1.0548317152735727E-2</v>
      </c>
      <c r="E44" s="39"/>
      <c r="F44" s="39"/>
      <c r="G44" s="39"/>
      <c r="H44" s="4"/>
      <c r="I44" s="39"/>
      <c r="J44" s="39"/>
    </row>
    <row r="45" spans="1:10" x14ac:dyDescent="0.2">
      <c r="A45" s="9" t="s">
        <v>69</v>
      </c>
      <c r="B45" s="1" t="s">
        <v>93</v>
      </c>
      <c r="C45" s="20">
        <v>59.63</v>
      </c>
      <c r="D45" s="21">
        <v>4.9471742411537813E-3</v>
      </c>
      <c r="E45" s="39"/>
      <c r="F45" s="39"/>
      <c r="G45" s="39"/>
      <c r="H45" s="4"/>
      <c r="I45" s="39"/>
      <c r="J45" s="39"/>
    </row>
    <row r="46" spans="1:10" x14ac:dyDescent="0.2">
      <c r="A46" s="9" t="s">
        <v>85</v>
      </c>
      <c r="B46" s="1" t="s">
        <v>93</v>
      </c>
      <c r="C46" s="20">
        <v>72</v>
      </c>
      <c r="D46" s="21">
        <v>9.0277777777777787E-3</v>
      </c>
      <c r="E46" s="39"/>
      <c r="F46" s="39"/>
      <c r="G46" s="39"/>
      <c r="H46" s="4"/>
      <c r="I46" s="39"/>
      <c r="J46" s="39"/>
    </row>
    <row r="47" spans="1:10" x14ac:dyDescent="0.2">
      <c r="A47" s="9" t="s">
        <v>67</v>
      </c>
      <c r="B47" s="1" t="s">
        <v>93</v>
      </c>
      <c r="C47" s="20">
        <v>82</v>
      </c>
      <c r="D47" s="21">
        <v>6.2195121951219515E-3</v>
      </c>
      <c r="E47" s="39"/>
      <c r="F47" s="39"/>
      <c r="G47" s="39"/>
      <c r="H47" s="4"/>
      <c r="I47" s="39"/>
      <c r="J47" s="39"/>
    </row>
    <row r="48" spans="1:10" x14ac:dyDescent="0.2">
      <c r="A48" s="9" t="s">
        <v>72</v>
      </c>
      <c r="B48" s="1" t="s">
        <v>93</v>
      </c>
      <c r="C48" s="20">
        <v>86.83</v>
      </c>
      <c r="D48" s="21">
        <v>9.9735114591730963E-3</v>
      </c>
      <c r="E48" s="39"/>
      <c r="F48" s="39"/>
      <c r="G48" s="39"/>
      <c r="H48" s="4"/>
      <c r="I48" s="39"/>
      <c r="J48" s="39"/>
    </row>
    <row r="49" spans="1:10" x14ac:dyDescent="0.2">
      <c r="A49" s="9" t="s">
        <v>68</v>
      </c>
      <c r="B49" s="1" t="s">
        <v>93</v>
      </c>
      <c r="C49" s="20">
        <v>90.83</v>
      </c>
      <c r="D49" s="21">
        <v>6.9580535065506995E-3</v>
      </c>
      <c r="E49" s="39"/>
      <c r="F49" s="39"/>
      <c r="G49" s="39"/>
      <c r="H49" s="4"/>
      <c r="I49" s="39"/>
      <c r="J49" s="39"/>
    </row>
    <row r="50" spans="1:10" x14ac:dyDescent="0.2">
      <c r="A50" s="9" t="s">
        <v>63</v>
      </c>
      <c r="B50" s="1" t="s">
        <v>93</v>
      </c>
      <c r="C50" s="20">
        <v>168.5</v>
      </c>
      <c r="D50" s="21">
        <v>3.6913946587537093E-3</v>
      </c>
      <c r="E50" s="39"/>
      <c r="F50" s="39"/>
      <c r="G50" s="39"/>
      <c r="H50" s="4"/>
      <c r="I50" s="39"/>
      <c r="J50" s="39"/>
    </row>
    <row r="51" spans="1:10" x14ac:dyDescent="0.2">
      <c r="A51" s="9" t="s">
        <v>42</v>
      </c>
      <c r="B51" s="1" t="s">
        <v>93</v>
      </c>
      <c r="C51" s="20">
        <v>260</v>
      </c>
      <c r="D51" s="21">
        <v>1.4153846153846154E-3</v>
      </c>
      <c r="E51" s="39"/>
      <c r="F51" s="39"/>
      <c r="G51" s="39"/>
      <c r="H51" s="4"/>
      <c r="I51" s="39"/>
      <c r="J51" s="39"/>
    </row>
    <row r="52" spans="1:10" x14ac:dyDescent="0.2">
      <c r="A52" s="9" t="s">
        <v>62</v>
      </c>
      <c r="B52" s="1" t="s">
        <v>93</v>
      </c>
      <c r="C52" s="20">
        <v>305</v>
      </c>
      <c r="D52" s="21">
        <v>3.318032786885246E-3</v>
      </c>
      <c r="E52" s="39"/>
      <c r="F52" s="39"/>
      <c r="G52" s="39"/>
      <c r="H52" s="4"/>
      <c r="I52" s="39"/>
      <c r="J52" s="39"/>
    </row>
    <row r="53" spans="1:10" x14ac:dyDescent="0.2">
      <c r="A53" s="9" t="s">
        <v>65</v>
      </c>
      <c r="B53" s="1" t="s">
        <v>93</v>
      </c>
      <c r="C53" s="20">
        <v>636</v>
      </c>
      <c r="D53" s="21">
        <v>3.275157232704403E-3</v>
      </c>
      <c r="E53" s="39"/>
      <c r="F53" s="39"/>
      <c r="G53" s="39"/>
      <c r="H53" s="4"/>
      <c r="I53" s="39"/>
      <c r="J53" s="39"/>
    </row>
    <row r="54" spans="1:10" x14ac:dyDescent="0.2">
      <c r="A54" s="9" t="s">
        <v>59</v>
      </c>
      <c r="B54" s="1" t="s">
        <v>93</v>
      </c>
      <c r="C54" s="20">
        <v>732.5</v>
      </c>
      <c r="D54" s="21">
        <v>2.9337883959044369E-3</v>
      </c>
      <c r="E54" s="39"/>
      <c r="F54" s="39"/>
      <c r="G54" s="39"/>
      <c r="H54" s="4"/>
      <c r="I54" s="39"/>
      <c r="J54" s="39"/>
    </row>
    <row r="55" spans="1:10" x14ac:dyDescent="0.2">
      <c r="A55" s="9" t="s">
        <v>60</v>
      </c>
      <c r="B55" s="1" t="s">
        <v>93</v>
      </c>
      <c r="C55" s="20">
        <v>767</v>
      </c>
      <c r="D55" s="21">
        <v>1.9074315514993482E-3</v>
      </c>
      <c r="E55" s="39"/>
      <c r="F55" s="39"/>
      <c r="G55" s="39"/>
      <c r="H55" s="4"/>
      <c r="I55" s="39"/>
      <c r="J55" s="39"/>
    </row>
    <row r="56" spans="1:10" x14ac:dyDescent="0.2">
      <c r="A56" s="9" t="s">
        <v>43</v>
      </c>
      <c r="B56" s="1" t="s">
        <v>93</v>
      </c>
      <c r="C56" s="20">
        <v>880</v>
      </c>
      <c r="D56" s="21">
        <v>8.5227272727272723E-4</v>
      </c>
      <c r="E56" s="39"/>
      <c r="F56" s="39"/>
      <c r="G56" s="39"/>
      <c r="H56" s="4"/>
      <c r="I56" s="39"/>
      <c r="J56" s="39"/>
    </row>
    <row r="57" spans="1:10" x14ac:dyDescent="0.2">
      <c r="A57" s="9" t="s">
        <v>58</v>
      </c>
      <c r="B57" s="1" t="s">
        <v>93</v>
      </c>
      <c r="C57" s="20">
        <v>929.5</v>
      </c>
      <c r="D57" s="21">
        <v>2.5336202259279182E-3</v>
      </c>
      <c r="E57" s="39"/>
      <c r="F57" s="39"/>
      <c r="G57" s="39"/>
      <c r="H57" s="4"/>
      <c r="I57" s="39"/>
      <c r="J57" s="39"/>
    </row>
    <row r="58" spans="1:10" x14ac:dyDescent="0.2">
      <c r="A58" s="9" t="s">
        <v>45</v>
      </c>
      <c r="B58" s="1" t="s">
        <v>93</v>
      </c>
      <c r="C58" s="20">
        <v>1100</v>
      </c>
      <c r="D58" s="21">
        <v>2.2727272727272726E-3</v>
      </c>
      <c r="E58" s="39"/>
      <c r="F58" s="39"/>
      <c r="G58" s="39"/>
      <c r="H58" s="4"/>
      <c r="I58" s="39"/>
      <c r="J58" s="39"/>
    </row>
    <row r="59" spans="1:10" x14ac:dyDescent="0.2">
      <c r="A59" s="9" t="s">
        <v>66</v>
      </c>
      <c r="B59" s="1" t="s">
        <v>93</v>
      </c>
      <c r="C59" s="20">
        <v>1578.33</v>
      </c>
      <c r="D59" s="21">
        <v>1.8988424473969322E-3</v>
      </c>
      <c r="E59" s="39"/>
      <c r="F59" s="39"/>
      <c r="G59" s="39"/>
      <c r="H59" s="4"/>
      <c r="I59" s="39"/>
      <c r="J59" s="39"/>
    </row>
    <row r="60" spans="1:10" x14ac:dyDescent="0.2">
      <c r="A60" s="9" t="s">
        <v>61</v>
      </c>
      <c r="B60" s="1" t="s">
        <v>93</v>
      </c>
      <c r="C60" s="20">
        <v>2273</v>
      </c>
      <c r="D60" s="21">
        <v>8.8165420149582052E-4</v>
      </c>
      <c r="E60" s="39"/>
      <c r="F60" s="39"/>
      <c r="G60" s="39"/>
      <c r="H60" s="4"/>
      <c r="I60" s="39"/>
      <c r="J60" s="39"/>
    </row>
    <row r="61" spans="1:10" x14ac:dyDescent="0.2">
      <c r="A61" s="9" t="s">
        <v>64</v>
      </c>
      <c r="B61" s="1" t="s">
        <v>93</v>
      </c>
      <c r="C61" s="20">
        <v>35833.33</v>
      </c>
      <c r="D61" s="21">
        <v>2.2403723014299815E-4</v>
      </c>
      <c r="E61" s="39"/>
      <c r="F61" s="39"/>
      <c r="G61" s="39"/>
      <c r="H61" s="4"/>
      <c r="I61" s="39"/>
      <c r="J61" s="39"/>
    </row>
    <row r="62" spans="1:10" x14ac:dyDescent="0.2">
      <c r="A62" s="9" t="s">
        <v>80</v>
      </c>
      <c r="B62" s="1" t="s">
        <v>40</v>
      </c>
      <c r="C62" s="20">
        <v>42.24</v>
      </c>
      <c r="D62" s="21">
        <v>1.6287878787878785E-2</v>
      </c>
      <c r="E62" s="39"/>
      <c r="F62" s="39"/>
      <c r="G62" s="39"/>
      <c r="H62" s="4"/>
      <c r="I62" s="39"/>
      <c r="J62" s="39"/>
    </row>
    <row r="63" spans="1:10" x14ac:dyDescent="0.2">
      <c r="A63" s="9" t="s">
        <v>75</v>
      </c>
      <c r="B63" s="1" t="s">
        <v>40</v>
      </c>
      <c r="C63" s="20">
        <v>60.17</v>
      </c>
      <c r="D63" s="21">
        <v>1.3544955958118662E-2</v>
      </c>
      <c r="E63" s="39"/>
      <c r="F63" s="39"/>
      <c r="G63" s="39"/>
      <c r="H63" s="4"/>
      <c r="I63" s="39"/>
      <c r="J63" s="39"/>
    </row>
    <row r="64" spans="1:10" x14ac:dyDescent="0.2">
      <c r="A64" s="9" t="s">
        <v>78</v>
      </c>
      <c r="B64" s="1" t="s">
        <v>40</v>
      </c>
      <c r="C64" s="20">
        <v>66.2</v>
      </c>
      <c r="D64" s="21">
        <v>9.9697885196374618E-3</v>
      </c>
      <c r="E64" s="39"/>
      <c r="F64" s="39"/>
      <c r="G64" s="39"/>
      <c r="H64" s="4"/>
      <c r="I64" s="39"/>
      <c r="J64" s="39"/>
    </row>
    <row r="65" spans="1:10" x14ac:dyDescent="0.2">
      <c r="A65" s="9" t="s">
        <v>74</v>
      </c>
      <c r="B65" s="1" t="s">
        <v>40</v>
      </c>
      <c r="C65" s="20">
        <v>91.05</v>
      </c>
      <c r="D65" s="21">
        <v>1.2608456891817683E-2</v>
      </c>
      <c r="E65" s="39"/>
      <c r="F65" s="39"/>
      <c r="G65" s="39"/>
      <c r="H65" s="4"/>
      <c r="I65" s="39"/>
      <c r="J65" s="39"/>
    </row>
    <row r="66" spans="1:10" x14ac:dyDescent="0.2">
      <c r="A66" s="9" t="s">
        <v>73</v>
      </c>
      <c r="B66" s="1" t="s">
        <v>40</v>
      </c>
      <c r="C66" s="20">
        <v>209.53</v>
      </c>
      <c r="D66" s="21">
        <v>8.7051973464420378E-3</v>
      </c>
      <c r="E66" s="39"/>
      <c r="F66" s="39"/>
      <c r="G66" s="39"/>
      <c r="H66" s="4"/>
      <c r="I66" s="39"/>
      <c r="J66" s="39"/>
    </row>
    <row r="67" spans="1:10" x14ac:dyDescent="0.2">
      <c r="A67" s="9" t="s">
        <v>76</v>
      </c>
      <c r="B67" s="1" t="s">
        <v>40</v>
      </c>
      <c r="C67" s="20">
        <v>328</v>
      </c>
      <c r="D67" s="21">
        <v>7.2774390243902443E-3</v>
      </c>
      <c r="E67" s="39"/>
      <c r="F67" s="39"/>
      <c r="G67" s="39"/>
      <c r="H67" s="4"/>
      <c r="I67" s="39"/>
      <c r="J67" s="39"/>
    </row>
    <row r="68" spans="1:10" x14ac:dyDescent="0.2">
      <c r="A68" s="9" t="s">
        <v>77</v>
      </c>
      <c r="B68" s="1" t="s">
        <v>40</v>
      </c>
      <c r="C68" s="20">
        <v>943.2</v>
      </c>
      <c r="D68" s="21">
        <v>3.0672179813401182E-3</v>
      </c>
      <c r="E68" s="39"/>
      <c r="F68" s="39"/>
      <c r="G68" s="39"/>
      <c r="H68" s="4"/>
      <c r="I68" s="39"/>
      <c r="J68" s="39"/>
    </row>
    <row r="69" spans="1:10" x14ac:dyDescent="0.2">
      <c r="A69" s="9" t="s">
        <v>79</v>
      </c>
      <c r="B69" s="1" t="s">
        <v>40</v>
      </c>
      <c r="C69" s="20">
        <v>1955.45</v>
      </c>
      <c r="D69" s="21">
        <v>2.5871282824925209E-3</v>
      </c>
      <c r="E69" s="39"/>
      <c r="F69" s="39"/>
      <c r="G69" s="39"/>
      <c r="H69" s="4"/>
      <c r="I69" s="39"/>
      <c r="J69" s="39"/>
    </row>
    <row r="70" spans="1:10" x14ac:dyDescent="0.2">
      <c r="A70" s="9" t="s">
        <v>81</v>
      </c>
      <c r="B70" s="1" t="s">
        <v>44</v>
      </c>
      <c r="C70" s="20">
        <v>14329</v>
      </c>
      <c r="D70" s="21">
        <v>3.0043966780654612E-4</v>
      </c>
      <c r="E70" s="39"/>
      <c r="F70" s="39"/>
      <c r="G70" s="39"/>
      <c r="H70" s="4"/>
      <c r="I70" s="39"/>
      <c r="J70" s="39"/>
    </row>
    <row r="71" spans="1:10" x14ac:dyDescent="0.2">
      <c r="A71" s="9" t="s">
        <v>82</v>
      </c>
      <c r="B71" s="1" t="s">
        <v>44</v>
      </c>
      <c r="C71" s="20">
        <v>38421.5</v>
      </c>
      <c r="D71" s="21">
        <v>1.8440196244290307E-4</v>
      </c>
      <c r="E71" s="39"/>
      <c r="F71" s="39"/>
      <c r="G71" s="39"/>
      <c r="H71" s="4"/>
      <c r="I71" s="39"/>
      <c r="J71" s="39"/>
    </row>
    <row r="72" spans="1:10" x14ac:dyDescent="0.2">
      <c r="A72" s="9" t="s">
        <v>84</v>
      </c>
      <c r="B72" s="1" t="s">
        <v>44</v>
      </c>
      <c r="C72" s="20">
        <v>39295</v>
      </c>
      <c r="D72" s="21">
        <v>1.6315052805700471E-4</v>
      </c>
      <c r="E72" s="39"/>
      <c r="F72" s="39"/>
      <c r="G72" s="39"/>
      <c r="H72" s="4"/>
      <c r="I72" s="39"/>
      <c r="J72" s="39"/>
    </row>
    <row r="73" spans="1:10" x14ac:dyDescent="0.2">
      <c r="A73" s="9" t="s">
        <v>83</v>
      </c>
      <c r="B73" s="1" t="s">
        <v>44</v>
      </c>
      <c r="C73" s="20">
        <v>50904</v>
      </c>
      <c r="D73" s="21">
        <v>7.1428571428571434E-5</v>
      </c>
      <c r="E73" s="39"/>
      <c r="F73" s="39"/>
      <c r="G73" s="39"/>
      <c r="H73" s="4"/>
      <c r="I73" s="39"/>
      <c r="J73" s="39"/>
    </row>
    <row r="74" spans="1:10" x14ac:dyDescent="0.2">
      <c r="A74" s="9" t="s">
        <v>35</v>
      </c>
      <c r="B74" s="1" t="s">
        <v>32</v>
      </c>
      <c r="C74" s="20">
        <v>350</v>
      </c>
      <c r="D74" s="21">
        <v>1.1085714285714286E-3</v>
      </c>
      <c r="E74" s="39"/>
      <c r="F74" s="39"/>
      <c r="G74" s="39"/>
      <c r="H74" s="4"/>
      <c r="I74" s="39"/>
      <c r="J74" s="39"/>
    </row>
    <row r="75" spans="1:10" x14ac:dyDescent="0.2">
      <c r="A75" s="9" t="s">
        <v>31</v>
      </c>
      <c r="B75" s="1" t="s">
        <v>32</v>
      </c>
      <c r="C75" s="20">
        <v>590</v>
      </c>
      <c r="D75" s="21">
        <v>4.9152542372881357E-4</v>
      </c>
      <c r="E75" s="39"/>
      <c r="F75" s="39"/>
      <c r="G75" s="39"/>
      <c r="H75" s="4"/>
      <c r="I75" s="39"/>
      <c r="J75" s="39"/>
    </row>
    <row r="76" spans="1:10" x14ac:dyDescent="0.2">
      <c r="A76" s="9" t="s">
        <v>33</v>
      </c>
      <c r="B76" s="1" t="s">
        <v>32</v>
      </c>
      <c r="C76" s="20">
        <v>750</v>
      </c>
      <c r="D76" s="21">
        <v>5.3333333333333336E-4</v>
      </c>
      <c r="E76" s="39"/>
      <c r="F76" s="39"/>
      <c r="G76" s="39"/>
      <c r="H76" s="4"/>
      <c r="I76" s="39"/>
      <c r="J76" s="39"/>
    </row>
    <row r="77" spans="1:10" x14ac:dyDescent="0.2">
      <c r="A77" s="9" t="s">
        <v>36</v>
      </c>
      <c r="B77" s="1" t="s">
        <v>32</v>
      </c>
      <c r="C77" s="20">
        <v>2700</v>
      </c>
      <c r="D77" s="21">
        <v>3.6148148148148145E-4</v>
      </c>
      <c r="E77" s="39"/>
      <c r="F77" s="39"/>
      <c r="G77" s="39"/>
      <c r="H77" s="4"/>
      <c r="I77" s="39"/>
      <c r="J77" s="39"/>
    </row>
    <row r="78" spans="1:10" x14ac:dyDescent="0.2">
      <c r="A78" s="9" t="s">
        <v>34</v>
      </c>
      <c r="B78" s="1" t="s">
        <v>32</v>
      </c>
      <c r="C78" s="20">
        <v>3351</v>
      </c>
      <c r="D78" s="21">
        <v>2.2232169501641301E-4</v>
      </c>
      <c r="E78" s="39"/>
      <c r="F78" s="39"/>
      <c r="G78" s="39"/>
      <c r="H78" s="4"/>
      <c r="I78" s="39"/>
      <c r="J78" s="39"/>
    </row>
    <row r="79" spans="1:10" x14ac:dyDescent="0.2">
      <c r="A79" s="9" t="s">
        <v>37</v>
      </c>
      <c r="B79" s="1" t="s">
        <v>32</v>
      </c>
      <c r="C79" s="20">
        <v>6480</v>
      </c>
      <c r="D79" s="21">
        <v>3.8888888888888887E-4</v>
      </c>
      <c r="E79" s="39"/>
      <c r="F79" s="39"/>
      <c r="G79" s="39"/>
      <c r="H79" s="4"/>
      <c r="I79" s="39"/>
      <c r="J79" s="39"/>
    </row>
    <row r="80" spans="1:10" x14ac:dyDescent="0.2">
      <c r="E80" s="39"/>
      <c r="F80" s="39"/>
      <c r="G80" s="39"/>
      <c r="H80" s="4"/>
      <c r="I80" s="39"/>
      <c r="J80" s="39"/>
    </row>
    <row r="81" spans="1:10" ht="15" x14ac:dyDescent="0.25">
      <c r="A81" s="27" t="s">
        <v>94</v>
      </c>
      <c r="E81" s="39"/>
      <c r="F81" s="39"/>
      <c r="G81" s="40"/>
      <c r="H81" s="4"/>
      <c r="I81" s="39"/>
      <c r="J81" s="39"/>
    </row>
    <row r="82" spans="1:10" x14ac:dyDescent="0.2">
      <c r="A82" s="10" t="s">
        <v>239</v>
      </c>
      <c r="E82" s="39"/>
      <c r="F82" s="39"/>
      <c r="G82" s="39"/>
      <c r="H82" s="4"/>
      <c r="I82" s="39"/>
      <c r="J82" s="39"/>
    </row>
    <row r="83" spans="1:10" x14ac:dyDescent="0.2">
      <c r="A83" s="10" t="s">
        <v>240</v>
      </c>
      <c r="E83" s="39"/>
      <c r="F83" s="39"/>
      <c r="G83" s="39"/>
      <c r="H83" s="4"/>
      <c r="I83" s="39"/>
      <c r="J83" s="39"/>
    </row>
    <row r="84" spans="1:10" x14ac:dyDescent="0.2">
      <c r="A84" s="10" t="s">
        <v>241</v>
      </c>
      <c r="E84" s="39"/>
      <c r="F84" s="39"/>
      <c r="G84" s="39"/>
      <c r="H84" s="4"/>
      <c r="I84" s="39"/>
      <c r="J84" s="39"/>
    </row>
    <row r="85" spans="1:10" x14ac:dyDescent="0.2">
      <c r="A85" s="10" t="s">
        <v>242</v>
      </c>
      <c r="E85" s="39"/>
      <c r="F85" s="39"/>
      <c r="G85" s="39"/>
      <c r="H85" s="4"/>
      <c r="I85" s="39"/>
      <c r="J85" s="39"/>
    </row>
    <row r="86" spans="1:10" x14ac:dyDescent="0.2">
      <c r="A86" s="10" t="s">
        <v>243</v>
      </c>
      <c r="E86" s="39"/>
      <c r="F86" s="39"/>
      <c r="G86" s="39"/>
      <c r="H86" s="4"/>
      <c r="I86" s="39"/>
      <c r="J86" s="39"/>
    </row>
    <row r="87" spans="1:10" x14ac:dyDescent="0.2">
      <c r="A87" s="10" t="s">
        <v>244</v>
      </c>
      <c r="E87" s="39"/>
      <c r="F87" s="39"/>
      <c r="G87" s="39"/>
      <c r="H87" s="4"/>
      <c r="I87" s="39"/>
      <c r="J87" s="39"/>
    </row>
    <row r="88" spans="1:10" x14ac:dyDescent="0.2">
      <c r="A88" s="10" t="s">
        <v>245</v>
      </c>
      <c r="E88" s="39"/>
      <c r="F88" s="39"/>
      <c r="G88" s="39"/>
      <c r="H88" s="4"/>
      <c r="I88" s="39"/>
      <c r="J88" s="39"/>
    </row>
    <row r="89" spans="1:10" x14ac:dyDescent="0.2">
      <c r="A89" s="10" t="s">
        <v>247</v>
      </c>
      <c r="E89" s="39"/>
      <c r="F89" s="39"/>
      <c r="G89" s="39"/>
      <c r="H89" s="4"/>
      <c r="I89" s="39"/>
      <c r="J89" s="39"/>
    </row>
    <row r="90" spans="1:10" x14ac:dyDescent="0.2">
      <c r="A90" s="10" t="s">
        <v>246</v>
      </c>
      <c r="E90" s="39"/>
      <c r="F90" s="39"/>
      <c r="G90" s="39"/>
      <c r="H90" s="4"/>
      <c r="I90" s="39"/>
      <c r="J90" s="39"/>
    </row>
    <row r="91" spans="1:10" x14ac:dyDescent="0.2">
      <c r="A91" s="10" t="s">
        <v>248</v>
      </c>
      <c r="E91" s="39"/>
      <c r="F91" s="39"/>
      <c r="G91" s="39"/>
      <c r="H91" s="4"/>
      <c r="I91" s="39"/>
      <c r="J91" s="39"/>
    </row>
    <row r="92" spans="1:10" x14ac:dyDescent="0.2">
      <c r="A92" s="10" t="s">
        <v>250</v>
      </c>
      <c r="E92" s="39"/>
      <c r="F92" s="39"/>
      <c r="G92" s="39"/>
      <c r="H92" s="4"/>
      <c r="I92" s="39"/>
      <c r="J92" s="39"/>
    </row>
    <row r="93" spans="1:10" x14ac:dyDescent="0.2">
      <c r="A93" s="10" t="s">
        <v>249</v>
      </c>
      <c r="E93" s="39"/>
      <c r="F93" s="39"/>
      <c r="G93" s="39"/>
      <c r="H93" s="4"/>
      <c r="I93" s="39"/>
      <c r="J93" s="39"/>
    </row>
    <row r="94" spans="1:10" x14ac:dyDescent="0.2">
      <c r="A94" s="10" t="s">
        <v>251</v>
      </c>
      <c r="E94" s="39"/>
      <c r="F94" s="39"/>
      <c r="G94" s="39"/>
      <c r="H94" s="4"/>
      <c r="I94" s="39"/>
      <c r="J94" s="39"/>
    </row>
    <row r="95" spans="1:10" x14ac:dyDescent="0.2">
      <c r="A95" s="10" t="s">
        <v>252</v>
      </c>
      <c r="E95" s="39"/>
      <c r="F95" s="39"/>
      <c r="G95" s="39"/>
      <c r="H95" s="4"/>
      <c r="I95" s="39"/>
      <c r="J95" s="39"/>
    </row>
    <row r="96" spans="1:10" x14ac:dyDescent="0.2">
      <c r="A96" s="10" t="s">
        <v>253</v>
      </c>
      <c r="E96" s="39"/>
      <c r="F96" s="39"/>
      <c r="G96" s="39"/>
      <c r="H96" s="4"/>
      <c r="I96" s="39"/>
      <c r="J96" s="39"/>
    </row>
    <row r="97" spans="1:10" x14ac:dyDescent="0.2">
      <c r="E97" s="39"/>
      <c r="F97" s="39"/>
      <c r="G97" s="39"/>
      <c r="H97" s="4"/>
      <c r="I97" s="39"/>
      <c r="J97" s="39"/>
    </row>
    <row r="98" spans="1:10" ht="15" x14ac:dyDescent="0.25">
      <c r="A98" s="27" t="s">
        <v>95</v>
      </c>
      <c r="E98" s="39"/>
      <c r="F98" s="39"/>
      <c r="G98" s="39"/>
      <c r="H98" s="4"/>
      <c r="I98" s="39"/>
      <c r="J98" s="39"/>
    </row>
    <row r="99" spans="1:10" x14ac:dyDescent="0.2">
      <c r="A99" s="10" t="s">
        <v>254</v>
      </c>
      <c r="E99" s="39"/>
      <c r="F99" s="39"/>
      <c r="G99" s="39"/>
      <c r="H99" s="4"/>
      <c r="I99" s="39"/>
      <c r="J99" s="39"/>
    </row>
    <row r="100" spans="1:10" x14ac:dyDescent="0.2">
      <c r="A100" s="10" t="s">
        <v>255</v>
      </c>
      <c r="E100" s="39"/>
      <c r="F100" s="39"/>
      <c r="G100" s="39"/>
      <c r="H100" s="4"/>
      <c r="I100" s="39"/>
      <c r="J100" s="39"/>
    </row>
  </sheetData>
  <sortState xmlns:xlrd2="http://schemas.microsoft.com/office/spreadsheetml/2017/richdata2" ref="A82:B96">
    <sortCondition ref="B82:B96"/>
    <sortCondition ref="A82:A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C28D-956D-4E27-B205-CB486322E4A7}">
  <dimension ref="I2"/>
  <sheetViews>
    <sheetView workbookViewId="0">
      <selection activeCell="I2" sqref="I2"/>
    </sheetView>
  </sheetViews>
  <sheetFormatPr defaultRowHeight="14.25" x14ac:dyDescent="0.2"/>
  <cols>
    <col min="9" max="9" width="74.25" customWidth="1"/>
  </cols>
  <sheetData>
    <row r="2" spans="9:9" ht="51" customHeight="1" x14ac:dyDescent="0.2">
      <c r="I2" s="51" t="s">
        <v>256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A3FB5EA13A4AB00AC121110EDEB8" ma:contentTypeVersion="0" ma:contentTypeDescription="Crear nuevo documento." ma:contentTypeScope="" ma:versionID="51433ec3b8f74764b52d3b8892baf9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f6f421104a206f5da41354d7d6f3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852A4-AA46-436E-B642-5DBD001B77C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8DFEF3-7D05-4757-92FE-022A7DB27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B92077-A085-4902-B74C-F994592B6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Figure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Carlos Luis González Valiente</cp:lastModifiedBy>
  <dcterms:created xsi:type="dcterms:W3CDTF">2020-06-11T05:49:21Z</dcterms:created>
  <dcterms:modified xsi:type="dcterms:W3CDTF">2021-06-14T09:05:22Z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0x010100BA7EA3FB5EA13A4AB00AC121110EDEB8</vt:lpwstr>
  </property>
</Properties>
</file>